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<sst xmlns="http://schemas.openxmlformats.org/spreadsheetml/2006/main" count="70" uniqueCount="56">
  <si>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</si>
  <si>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</si>
  <si>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</si>
  <si>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</si>
  <si>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</si>
  <si>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</si>
  <si>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</si>
  <si>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</si>
  <si>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</si>
  <si>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</si>
  <si>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</si>
  <si>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</si>
  <si>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</si>
  <si>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</si>
  <si>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</si>
  <si>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</si>
  <si>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</si>
  <si>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</si>
  <si>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</si>
  <si>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</si>
  <si>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</si>
  <si>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</si>
  <si>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</si>
  <si>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</si>
  <si>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</si>
  <si>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</si>
  <si>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</si>
  <si>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</si>
  <si>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</si>
  <si>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</si>
  <si>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</si>
  <si>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</si>
  <si>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</si>
  <si>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</si>
  <si>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</si>
  <si>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</si>
  <si>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</si>
  <si>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</si>
  <si>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</si>
  <si>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</si>
  <si>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</si>
  <si>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</si>
  <si>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</si>
  <si>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</si>
  <si>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</si>
  <si>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</si>
  <si>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</si>
  <si>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</si>
  <si>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</si>
  <si>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</si>
  <si>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</si>
  <si>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Popović</t>
  </si>
  <si>
    <t xml:space="preserve">Tanja  </t>
  </si>
  <si>
    <t>Milutin</t>
  </si>
  <si>
    <t>Krulanović</t>
  </si>
  <si>
    <t>28,5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</si>
</sst>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SnikeExport%20(3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</v>
          </cell>
          <cell r="B2" t="str">
            <v>2019</v>
          </cell>
          <cell r="C2" t="str">
            <v>Lazar</v>
          </cell>
          <cell r="D2" t="str">
            <v>Savić</v>
          </cell>
        </row>
        <row r="3">
          <cell r="A3" t="str">
            <v>2</v>
          </cell>
          <cell r="B3" t="str">
            <v>2019</v>
          </cell>
          <cell r="C3" t="str">
            <v>Srđan</v>
          </cell>
          <cell r="D3" t="str">
            <v>Todorović</v>
          </cell>
        </row>
        <row r="4">
          <cell r="A4" t="str">
            <v>3</v>
          </cell>
          <cell r="B4" t="str">
            <v>2019</v>
          </cell>
          <cell r="C4" t="str">
            <v>Andrija</v>
          </cell>
          <cell r="D4" t="str">
            <v>Jeknić</v>
          </cell>
        </row>
        <row r="5">
          <cell r="A5" t="str">
            <v>4</v>
          </cell>
          <cell r="B5" t="str">
            <v>2019</v>
          </cell>
          <cell r="C5" t="str">
            <v>Tamara</v>
          </cell>
          <cell r="D5" t="str">
            <v>Ćurić</v>
          </cell>
        </row>
        <row r="6">
          <cell r="A6" t="str">
            <v>5</v>
          </cell>
          <cell r="B6" t="str">
            <v>2019</v>
          </cell>
          <cell r="C6" t="str">
            <v>Veselin</v>
          </cell>
          <cell r="D6" t="str">
            <v>Ostojić</v>
          </cell>
        </row>
        <row r="7">
          <cell r="A7" t="str">
            <v>6</v>
          </cell>
          <cell r="B7" t="str">
            <v>2019</v>
          </cell>
          <cell r="C7" t="str">
            <v>Ilija</v>
          </cell>
          <cell r="D7" t="str">
            <v>Aleksić</v>
          </cell>
        </row>
        <row r="8">
          <cell r="A8" t="str">
            <v>7</v>
          </cell>
          <cell r="B8" t="str">
            <v>2019</v>
          </cell>
          <cell r="C8" t="str">
            <v>Dejan</v>
          </cell>
          <cell r="D8" t="str">
            <v>Adžović</v>
          </cell>
        </row>
        <row r="9">
          <cell r="A9" t="str">
            <v>10</v>
          </cell>
          <cell r="B9" t="str">
            <v>2019</v>
          </cell>
          <cell r="C9" t="str">
            <v>Vasilije</v>
          </cell>
          <cell r="D9" t="str">
            <v>Tanjević</v>
          </cell>
        </row>
        <row r="10">
          <cell r="A10" t="str">
            <v>12</v>
          </cell>
          <cell r="B10" t="str">
            <v>2019</v>
          </cell>
          <cell r="C10" t="str">
            <v>Bojana</v>
          </cell>
          <cell r="D10" t="str">
            <v>Kasalica</v>
          </cell>
        </row>
        <row r="11">
          <cell r="A11" t="str">
            <v>17</v>
          </cell>
          <cell r="B11" t="str">
            <v>2019</v>
          </cell>
          <cell r="C11" t="str">
            <v>Milica</v>
          </cell>
          <cell r="D11" t="str">
            <v>Đukić</v>
          </cell>
        </row>
        <row r="12">
          <cell r="A12" t="str">
            <v>20</v>
          </cell>
          <cell r="B12" t="str">
            <v>2019</v>
          </cell>
          <cell r="C12" t="str">
            <v>Vlatko</v>
          </cell>
          <cell r="D12" t="str">
            <v>Vuković</v>
          </cell>
        </row>
        <row r="13">
          <cell r="A13" t="str">
            <v>22</v>
          </cell>
          <cell r="B13" t="str">
            <v>2019</v>
          </cell>
          <cell r="C13" t="str">
            <v>Milorad</v>
          </cell>
          <cell r="D13" t="str">
            <v>Obradović</v>
          </cell>
        </row>
        <row r="14">
          <cell r="A14" t="str">
            <v>25</v>
          </cell>
          <cell r="B14" t="str">
            <v>2019</v>
          </cell>
          <cell r="C14" t="str">
            <v>Nebojša</v>
          </cell>
          <cell r="D14" t="str">
            <v>Pejović</v>
          </cell>
        </row>
        <row r="15">
          <cell r="A15" t="str">
            <v>26</v>
          </cell>
          <cell r="B15" t="str">
            <v>2019</v>
          </cell>
          <cell r="C15" t="str">
            <v>Irena</v>
          </cell>
          <cell r="D15" t="str">
            <v>Laković</v>
          </cell>
        </row>
        <row r="16">
          <cell r="A16" t="str">
            <v>31</v>
          </cell>
          <cell r="B16" t="str">
            <v>2019</v>
          </cell>
          <cell r="C16" t="str">
            <v>Kristina</v>
          </cell>
          <cell r="D16" t="str">
            <v>Bakić</v>
          </cell>
        </row>
        <row r="17">
          <cell r="A17" t="str">
            <v>32</v>
          </cell>
          <cell r="B17" t="str">
            <v>2019</v>
          </cell>
          <cell r="C17" t="str">
            <v>Nađa</v>
          </cell>
          <cell r="D17" t="str">
            <v>Mirković</v>
          </cell>
        </row>
        <row r="18">
          <cell r="A18" t="str">
            <v>33</v>
          </cell>
          <cell r="B18" t="str">
            <v>2019</v>
          </cell>
          <cell r="C18" t="str">
            <v>Milica</v>
          </cell>
          <cell r="D18" t="str">
            <v>Dragić</v>
          </cell>
        </row>
        <row r="19">
          <cell r="A19" t="str">
            <v>34</v>
          </cell>
          <cell r="B19" t="str">
            <v>2019</v>
          </cell>
          <cell r="C19" t="str">
            <v>Mitar</v>
          </cell>
          <cell r="D19" t="str">
            <v>Otašević</v>
          </cell>
        </row>
        <row r="20">
          <cell r="A20" t="str">
            <v>37</v>
          </cell>
          <cell r="B20" t="str">
            <v>2019</v>
          </cell>
          <cell r="C20" t="str">
            <v>Jelena</v>
          </cell>
          <cell r="D20" t="str">
            <v>Drakić</v>
          </cell>
        </row>
        <row r="21">
          <cell r="A21" t="str">
            <v>38</v>
          </cell>
          <cell r="B21" t="str">
            <v>2019</v>
          </cell>
          <cell r="C21" t="str">
            <v>Meldin</v>
          </cell>
          <cell r="D21" t="str">
            <v>Bajramović</v>
          </cell>
        </row>
        <row r="22">
          <cell r="A22" t="str">
            <v>39</v>
          </cell>
          <cell r="B22" t="str">
            <v>2019</v>
          </cell>
          <cell r="C22" t="str">
            <v>Nebojša</v>
          </cell>
          <cell r="D22" t="str">
            <v>Škerović</v>
          </cell>
        </row>
        <row r="23">
          <cell r="A23" t="str">
            <v>40</v>
          </cell>
          <cell r="B23" t="str">
            <v>2019</v>
          </cell>
          <cell r="C23" t="str">
            <v>Ivan</v>
          </cell>
          <cell r="D23" t="str">
            <v>Otašević</v>
          </cell>
        </row>
        <row r="24">
          <cell r="A24" t="str">
            <v>42</v>
          </cell>
          <cell r="B24" t="str">
            <v>2019</v>
          </cell>
          <cell r="C24" t="str">
            <v>Haris</v>
          </cell>
          <cell r="D24" t="str">
            <v>Idrizović</v>
          </cell>
        </row>
        <row r="25">
          <cell r="A25" t="str">
            <v>44</v>
          </cell>
          <cell r="B25" t="str">
            <v>2019</v>
          </cell>
          <cell r="C25" t="str">
            <v>Marko</v>
          </cell>
          <cell r="D25" t="str">
            <v>Vojinović</v>
          </cell>
        </row>
        <row r="26">
          <cell r="A26" t="str">
            <v>45</v>
          </cell>
          <cell r="B26" t="str">
            <v>2019</v>
          </cell>
          <cell r="C26" t="str">
            <v>Konstantin</v>
          </cell>
          <cell r="D26" t="str">
            <v>Drašković</v>
          </cell>
        </row>
        <row r="27">
          <cell r="A27" t="str">
            <v>46</v>
          </cell>
          <cell r="B27" t="str">
            <v>2019</v>
          </cell>
          <cell r="C27" t="str">
            <v>Milica</v>
          </cell>
          <cell r="D27" t="str">
            <v>Sošić</v>
          </cell>
        </row>
        <row r="28">
          <cell r="A28" t="str">
            <v>48</v>
          </cell>
          <cell r="B28" t="str">
            <v>2019</v>
          </cell>
          <cell r="C28" t="str">
            <v>Đorđije</v>
          </cell>
          <cell r="D28" t="str">
            <v>Petrić</v>
          </cell>
        </row>
        <row r="29">
          <cell r="A29" t="str">
            <v>49</v>
          </cell>
          <cell r="B29" t="str">
            <v>2019</v>
          </cell>
          <cell r="C29" t="str">
            <v>Marko</v>
          </cell>
          <cell r="D29" t="str">
            <v>Popović</v>
          </cell>
        </row>
        <row r="30">
          <cell r="A30" t="str">
            <v>51</v>
          </cell>
          <cell r="B30" t="str">
            <v>2019</v>
          </cell>
          <cell r="C30" t="str">
            <v>Miljan</v>
          </cell>
          <cell r="D30" t="str">
            <v>Golubović</v>
          </cell>
        </row>
        <row r="31">
          <cell r="A31" t="str">
            <v>52</v>
          </cell>
          <cell r="B31" t="str">
            <v>2019</v>
          </cell>
          <cell r="C31" t="str">
            <v>Ivan</v>
          </cell>
          <cell r="D31" t="str">
            <v>Vojinović</v>
          </cell>
        </row>
        <row r="32">
          <cell r="A32" t="str">
            <v>53</v>
          </cell>
          <cell r="B32" t="str">
            <v>2019</v>
          </cell>
          <cell r="C32" t="str">
            <v>Petar</v>
          </cell>
          <cell r="D32" t="str">
            <v>Radović</v>
          </cell>
        </row>
        <row r="33">
          <cell r="A33" t="str">
            <v>61</v>
          </cell>
          <cell r="B33" t="str">
            <v>2019</v>
          </cell>
          <cell r="C33" t="str">
            <v>Maša</v>
          </cell>
          <cell r="D33" t="str">
            <v>Bulatović</v>
          </cell>
        </row>
        <row r="34">
          <cell r="A34" t="str">
            <v>62</v>
          </cell>
          <cell r="B34" t="str">
            <v>2019</v>
          </cell>
          <cell r="C34" t="str">
            <v>Rada</v>
          </cell>
          <cell r="D34" t="str">
            <v>Musić</v>
          </cell>
        </row>
        <row r="35">
          <cell r="A35" t="str">
            <v>63</v>
          </cell>
          <cell r="B35" t="str">
            <v>2019</v>
          </cell>
          <cell r="C35" t="str">
            <v>Pavle</v>
          </cell>
          <cell r="D35" t="str">
            <v>Golubović</v>
          </cell>
        </row>
        <row r="36">
          <cell r="A36" t="str">
            <v>65</v>
          </cell>
          <cell r="B36" t="str">
            <v>2019</v>
          </cell>
          <cell r="C36" t="str">
            <v>Sara</v>
          </cell>
          <cell r="D36" t="str">
            <v>Bakrač</v>
          </cell>
        </row>
        <row r="37">
          <cell r="A37" t="str">
            <v>71</v>
          </cell>
          <cell r="B37" t="str">
            <v>2019</v>
          </cell>
          <cell r="C37" t="str">
            <v>Dimitrije</v>
          </cell>
          <cell r="D37" t="str">
            <v>Knežević</v>
          </cell>
        </row>
        <row r="38">
          <cell r="A38" t="str">
            <v>73</v>
          </cell>
          <cell r="B38" t="str">
            <v>2019</v>
          </cell>
          <cell r="C38" t="str">
            <v>Lidija</v>
          </cell>
          <cell r="D38" t="str">
            <v>Ćorić</v>
          </cell>
        </row>
        <row r="39">
          <cell r="A39" t="str">
            <v>74</v>
          </cell>
          <cell r="B39" t="str">
            <v>2019</v>
          </cell>
          <cell r="C39" t="str">
            <v>Nikola</v>
          </cell>
          <cell r="D39" t="str">
            <v>Bušković</v>
          </cell>
        </row>
        <row r="40">
          <cell r="A40" t="str">
            <v>76</v>
          </cell>
          <cell r="B40" t="str">
            <v>2019</v>
          </cell>
          <cell r="C40" t="str">
            <v>Milija</v>
          </cell>
          <cell r="D40" t="str">
            <v>Obradović</v>
          </cell>
        </row>
        <row r="41">
          <cell r="A41" t="str">
            <v>77</v>
          </cell>
          <cell r="B41" t="str">
            <v>2019</v>
          </cell>
          <cell r="C41" t="str">
            <v>Stefan</v>
          </cell>
          <cell r="D41" t="str">
            <v>Mandić</v>
          </cell>
        </row>
        <row r="42">
          <cell r="A42" t="str">
            <v>87</v>
          </cell>
          <cell r="B42" t="str">
            <v>2019</v>
          </cell>
          <cell r="C42" t="str">
            <v>Vuk</v>
          </cell>
          <cell r="D42" t="str">
            <v>Mićunović</v>
          </cell>
        </row>
        <row r="43">
          <cell r="A43" t="str">
            <v>93</v>
          </cell>
          <cell r="B43" t="str">
            <v>2019</v>
          </cell>
          <cell r="C43" t="str">
            <v>Radovan</v>
          </cell>
          <cell r="D43" t="str">
            <v>Radunović</v>
          </cell>
        </row>
        <row r="44">
          <cell r="A44" t="str">
            <v>94</v>
          </cell>
          <cell r="B44" t="str">
            <v>2019</v>
          </cell>
          <cell r="C44" t="str">
            <v>Goran</v>
          </cell>
          <cell r="D44" t="str">
            <v>Nenezić</v>
          </cell>
        </row>
        <row r="45">
          <cell r="A45" t="str">
            <v>95</v>
          </cell>
          <cell r="B45" t="str">
            <v>2019</v>
          </cell>
          <cell r="C45" t="str">
            <v>Andrija</v>
          </cell>
          <cell r="D45" t="str">
            <v>Azarić</v>
          </cell>
        </row>
        <row r="46">
          <cell r="A46" t="str">
            <v>96</v>
          </cell>
          <cell r="B46" t="str">
            <v>2019</v>
          </cell>
          <cell r="C46" t="str">
            <v>Darko</v>
          </cell>
          <cell r="D46" t="str">
            <v>Perović</v>
          </cell>
        </row>
        <row r="47">
          <cell r="A47" t="str">
            <v>100</v>
          </cell>
          <cell r="B47" t="str">
            <v>2019</v>
          </cell>
          <cell r="C47" t="str">
            <v>Lazar</v>
          </cell>
          <cell r="D47" t="str">
            <v>Nikčević</v>
          </cell>
        </row>
        <row r="48">
          <cell r="A48" t="str">
            <v>3</v>
          </cell>
          <cell r="B48" t="str">
            <v>2018</v>
          </cell>
          <cell r="C48" t="str">
            <v>Elmir</v>
          </cell>
          <cell r="D48" t="str">
            <v>Bučan</v>
          </cell>
        </row>
        <row r="49">
          <cell r="A49" t="str">
            <v>4</v>
          </cell>
          <cell r="B49" t="str">
            <v>2018</v>
          </cell>
          <cell r="C49" t="str">
            <v>Andrija</v>
          </cell>
          <cell r="D49" t="str">
            <v>Balević</v>
          </cell>
        </row>
        <row r="50">
          <cell r="A50" t="str">
            <v>5</v>
          </cell>
          <cell r="B50" t="str">
            <v>2018</v>
          </cell>
          <cell r="C50" t="str">
            <v>Miloš</v>
          </cell>
          <cell r="D50" t="str">
            <v>Nedović</v>
          </cell>
        </row>
        <row r="51">
          <cell r="A51" t="str">
            <v>7</v>
          </cell>
          <cell r="B51" t="str">
            <v>2018</v>
          </cell>
          <cell r="C51" t="str">
            <v>Milo</v>
          </cell>
          <cell r="D51" t="str">
            <v>Marković</v>
          </cell>
        </row>
        <row r="52">
          <cell r="A52" t="str">
            <v>9</v>
          </cell>
          <cell r="B52" t="str">
            <v>2018</v>
          </cell>
          <cell r="C52" t="str">
            <v>Jovan</v>
          </cell>
          <cell r="D52" t="str">
            <v>Jović</v>
          </cell>
        </row>
        <row r="53">
          <cell r="A53" t="str">
            <v>11</v>
          </cell>
          <cell r="B53" t="str">
            <v>2018</v>
          </cell>
          <cell r="C53" t="str">
            <v>Balša</v>
          </cell>
          <cell r="D53" t="str">
            <v>Ljumović</v>
          </cell>
        </row>
        <row r="54">
          <cell r="A54" t="str">
            <v>12</v>
          </cell>
          <cell r="B54" t="str">
            <v>2018</v>
          </cell>
          <cell r="C54" t="str">
            <v>Luka</v>
          </cell>
          <cell r="D54" t="str">
            <v>Kusovac</v>
          </cell>
        </row>
        <row r="55">
          <cell r="A55" t="str">
            <v>22</v>
          </cell>
          <cell r="B55" t="str">
            <v>2018</v>
          </cell>
          <cell r="C55" t="str">
            <v>Mladen</v>
          </cell>
          <cell r="D55" t="str">
            <v>Strugar</v>
          </cell>
        </row>
        <row r="56">
          <cell r="A56" t="str">
            <v>31</v>
          </cell>
          <cell r="B56" t="str">
            <v>2018</v>
          </cell>
          <cell r="C56" t="str">
            <v>Nikolina</v>
          </cell>
          <cell r="D56" t="str">
            <v>Fatić</v>
          </cell>
        </row>
        <row r="57">
          <cell r="A57" t="str">
            <v>39</v>
          </cell>
          <cell r="B57" t="str">
            <v>2018</v>
          </cell>
          <cell r="C57" t="str">
            <v>Vladan</v>
          </cell>
          <cell r="D57" t="str">
            <v>Savićević</v>
          </cell>
        </row>
        <row r="58">
          <cell r="A58" t="str">
            <v>47</v>
          </cell>
          <cell r="B58" t="str">
            <v>2018</v>
          </cell>
          <cell r="C58" t="str">
            <v>Eva Stella</v>
          </cell>
          <cell r="D58" t="str">
            <v>Lekić</v>
          </cell>
        </row>
        <row r="59">
          <cell r="A59" t="str">
            <v>49</v>
          </cell>
          <cell r="B59" t="str">
            <v>2018</v>
          </cell>
          <cell r="C59" t="str">
            <v>Jelena</v>
          </cell>
          <cell r="D59" t="str">
            <v>Todorović</v>
          </cell>
        </row>
        <row r="60">
          <cell r="A60" t="str">
            <v>53</v>
          </cell>
          <cell r="B60" t="str">
            <v>2018</v>
          </cell>
          <cell r="C60" t="str">
            <v>Dejan</v>
          </cell>
          <cell r="D60" t="str">
            <v>Rašković</v>
          </cell>
        </row>
        <row r="61">
          <cell r="A61" t="str">
            <v>56</v>
          </cell>
          <cell r="B61" t="str">
            <v>2018</v>
          </cell>
          <cell r="C61" t="str">
            <v>Slavko</v>
          </cell>
          <cell r="D61" t="str">
            <v>Bulatović</v>
          </cell>
        </row>
        <row r="62">
          <cell r="A62" t="str">
            <v>74</v>
          </cell>
          <cell r="B62" t="str">
            <v>2018</v>
          </cell>
          <cell r="C62" t="str">
            <v>Damjan</v>
          </cell>
          <cell r="D62" t="str">
            <v>Dubak</v>
          </cell>
        </row>
        <row r="63">
          <cell r="A63" t="str">
            <v>78</v>
          </cell>
          <cell r="B63" t="str">
            <v>2018</v>
          </cell>
          <cell r="C63" t="str">
            <v>Nemanja</v>
          </cell>
          <cell r="D63" t="str">
            <v>Čurović</v>
          </cell>
        </row>
        <row r="64">
          <cell r="A64" t="str">
            <v>81</v>
          </cell>
          <cell r="B64" t="str">
            <v>2018</v>
          </cell>
          <cell r="C64" t="str">
            <v>Tijana</v>
          </cell>
          <cell r="D64" t="str">
            <v>Laušević</v>
          </cell>
        </row>
        <row r="65">
          <cell r="A65" t="str">
            <v>92</v>
          </cell>
          <cell r="B65" t="str">
            <v>2018</v>
          </cell>
          <cell r="C65" t="str">
            <v>Jovana</v>
          </cell>
          <cell r="D65" t="str">
            <v>Miličić</v>
          </cell>
        </row>
        <row r="66">
          <cell r="A66" t="str">
            <v>100</v>
          </cell>
          <cell r="B66" t="str">
            <v>2018</v>
          </cell>
          <cell r="C66" t="str">
            <v>Jelena</v>
          </cell>
          <cell r="D66" t="str">
            <v>Malović</v>
          </cell>
        </row>
        <row r="67">
          <cell r="A67" t="str">
            <v>3</v>
          </cell>
          <cell r="B67" t="str">
            <v>2017</v>
          </cell>
          <cell r="C67" t="str">
            <v>Ognjen</v>
          </cell>
          <cell r="D67" t="str">
            <v>Bulatović</v>
          </cell>
        </row>
        <row r="68">
          <cell r="A68" t="str">
            <v>37</v>
          </cell>
          <cell r="B68" t="str">
            <v>2017</v>
          </cell>
          <cell r="C68" t="str">
            <v>Andrijana</v>
          </cell>
          <cell r="D68" t="str">
            <v>Žižić</v>
          </cell>
        </row>
        <row r="69">
          <cell r="A69" t="str">
            <v>47</v>
          </cell>
          <cell r="B69" t="str">
            <v>2017</v>
          </cell>
          <cell r="C69" t="str">
            <v>Vladimir</v>
          </cell>
          <cell r="D69" t="str">
            <v>Popović</v>
          </cell>
        </row>
        <row r="71">
          <cell r="A71" t="str">
            <v>60</v>
          </cell>
          <cell r="B71" t="str">
            <v>2017</v>
          </cell>
          <cell r="C71" t="str">
            <v>Božo</v>
          </cell>
          <cell r="D71" t="str">
            <v>Tasovac</v>
          </cell>
        </row>
        <row r="72">
          <cell r="A72" t="str">
            <v>67</v>
          </cell>
          <cell r="B72" t="str">
            <v>2017</v>
          </cell>
          <cell r="C72" t="str">
            <v>Ivo</v>
          </cell>
          <cell r="D72" t="str">
            <v>Perišić</v>
          </cell>
        </row>
        <row r="73">
          <cell r="A73" t="str">
            <v>70</v>
          </cell>
          <cell r="B73" t="str">
            <v>2017</v>
          </cell>
          <cell r="C73" t="str">
            <v>Dragana</v>
          </cell>
          <cell r="D73" t="str">
            <v>Todorović</v>
          </cell>
        </row>
        <row r="74">
          <cell r="A74" t="str">
            <v>96</v>
          </cell>
          <cell r="B74" t="str">
            <v>2017</v>
          </cell>
          <cell r="C74" t="str">
            <v>Isah</v>
          </cell>
          <cell r="D74" t="str">
            <v>Muković</v>
          </cell>
        </row>
        <row r="75">
          <cell r="A75" t="str">
            <v>7011</v>
          </cell>
          <cell r="B75" t="str">
            <v>2016</v>
          </cell>
          <cell r="C75" t="str">
            <v>Dragana</v>
          </cell>
          <cell r="D75" t="str">
            <v>Giljača</v>
          </cell>
        </row>
        <row r="76">
          <cell r="A76" t="str">
            <v>7057</v>
          </cell>
          <cell r="B76" t="str">
            <v>2016</v>
          </cell>
          <cell r="C76" t="str">
            <v>Melina</v>
          </cell>
          <cell r="D76" t="str">
            <v>Ljuca</v>
          </cell>
        </row>
        <row r="77">
          <cell r="A77" t="str">
            <v>7058</v>
          </cell>
          <cell r="B77" t="str">
            <v>2016</v>
          </cell>
          <cell r="C77" t="str">
            <v>Milica</v>
          </cell>
          <cell r="D77" t="str">
            <v>Marić</v>
          </cell>
        </row>
        <row r="78">
          <cell r="A78" t="str">
            <v>7090</v>
          </cell>
          <cell r="B78" t="str">
            <v>2016</v>
          </cell>
          <cell r="C78" t="str">
            <v>Belmin</v>
          </cell>
          <cell r="D78" t="str">
            <v>Spahić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0"/>
  <sheetViews>
    <sheetView tabSelected="1" zoomScalePageLayoutView="0" workbookViewId="0" topLeftCell="A40">
      <selection activeCell="O81" sqref="O81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4.25">
      <c r="A1" s="63" t="s">
        <v>30</v>
      </c>
      <c r="B1" s="68" t="s">
        <v>32</v>
      </c>
      <c r="C1" s="70" t="s">
        <v>21</v>
      </c>
      <c r="D1" s="72" t="s">
        <v>36</v>
      </c>
      <c r="E1" s="57" t="s">
        <v>40</v>
      </c>
      <c r="F1" s="70" t="s">
        <v>41</v>
      </c>
      <c r="G1" s="59" t="s">
        <v>39</v>
      </c>
      <c r="H1" s="70" t="s">
        <v>42</v>
      </c>
      <c r="I1" s="64" t="s">
        <v>22</v>
      </c>
      <c r="J1" s="64" t="s">
        <v>23</v>
      </c>
      <c r="K1" s="64" t="s">
        <v>33</v>
      </c>
      <c r="L1" s="55" t="s">
        <v>24</v>
      </c>
      <c r="M1" s="61" t="s">
        <v>25</v>
      </c>
      <c r="N1" s="61" t="s">
        <v>26</v>
      </c>
      <c r="O1" s="61" t="s">
        <v>34</v>
      </c>
      <c r="P1" s="65" t="s">
        <v>27</v>
      </c>
      <c r="Q1" s="65" t="s">
        <v>28</v>
      </c>
      <c r="R1" s="65" t="s">
        <v>29</v>
      </c>
    </row>
    <row r="2" spans="1:18" ht="14.25">
      <c r="A2" s="63"/>
      <c r="B2" s="69"/>
      <c r="C2" s="69"/>
      <c r="D2" s="72"/>
      <c r="E2" s="58"/>
      <c r="F2" s="71"/>
      <c r="G2" s="60"/>
      <c r="H2" s="71"/>
      <c r="I2" s="62"/>
      <c r="J2" s="62"/>
      <c r="K2" s="62"/>
      <c r="L2" s="56"/>
      <c r="M2" s="62"/>
      <c r="N2" s="62"/>
      <c r="O2" s="62"/>
      <c r="P2" s="66"/>
      <c r="Q2" s="67"/>
      <c r="R2" s="66"/>
    </row>
    <row r="3" spans="1:18" ht="15.75" customHeight="1">
      <c r="A3" s="47" t="str">
        <f>'[1]Tabela 2'!A2</f>
        <v>1</v>
      </c>
      <c r="B3" s="47" t="str">
        <f>'[1]Tabela 2'!B2</f>
        <v>2019</v>
      </c>
      <c r="C3" s="47" t="str">
        <f>'[1]Tabela 2'!C2</f>
        <v>Lazar</v>
      </c>
      <c r="D3" s="47" t="str">
        <f>'[1]Tabela 2'!D2</f>
        <v>Savić</v>
      </c>
      <c r="E3" s="44"/>
      <c r="F3" s="45"/>
      <c r="G3" s="45"/>
      <c r="H3" s="45"/>
      <c r="I3">
        <v>34</v>
      </c>
      <c r="J3" s="42"/>
      <c r="K3" s="45"/>
      <c r="L3" s="37">
        <f>MAX(I3,J3,K3)</f>
        <v>34</v>
      </c>
      <c r="M3" s="43">
        <v>36</v>
      </c>
      <c r="N3" s="46"/>
      <c r="O3" s="45"/>
      <c r="P3" s="37">
        <f>MAX(M3,N3,O3)</f>
        <v>36</v>
      </c>
      <c r="Q3" s="37">
        <f>E3+G3+L3+P3+F3+H3</f>
        <v>70</v>
      </c>
      <c r="R3" s="37" t="str">
        <f>IF(Q3&gt;=90,"A",IF(Q3&gt;=80,"B",IF(Q3&gt;=70,"C",IF(Q3&gt;=60,"D",IF(Q3&gt;=50,"E","F")))))</f>
        <v>C</v>
      </c>
    </row>
    <row r="4" spans="1:18" ht="15.75" customHeight="1">
      <c r="A4" s="47" t="str">
        <f>'[1]Tabela 2'!A3</f>
        <v>2</v>
      </c>
      <c r="B4" s="47" t="str">
        <f>'[1]Tabela 2'!B3</f>
        <v>2019</v>
      </c>
      <c r="C4" s="47" t="str">
        <f>'[1]Tabela 2'!C3</f>
        <v>Srđan</v>
      </c>
      <c r="D4" s="47" t="str">
        <f>'[1]Tabela 2'!D3</f>
        <v>Todorović</v>
      </c>
      <c r="E4" s="49">
        <v>6.5</v>
      </c>
      <c r="F4" s="45"/>
      <c r="G4" s="45"/>
      <c r="H4" s="45"/>
      <c r="I4">
        <v>34.5</v>
      </c>
      <c r="J4" s="42"/>
      <c r="K4" s="45"/>
      <c r="L4" s="37">
        <f aca="true" t="shared" si="0" ref="L4:L63">MAX(I4,J4,K4)</f>
        <v>34.5</v>
      </c>
      <c r="M4" s="43">
        <v>19</v>
      </c>
      <c r="N4" s="46"/>
      <c r="O4" s="45"/>
      <c r="P4" s="37">
        <f aca="true" t="shared" si="1" ref="P4:P63">MAX(M4,N4,O4)</f>
        <v>19</v>
      </c>
      <c r="Q4" s="37">
        <f aca="true" t="shared" si="2" ref="Q4:Q67">E4+G4+L4+P4+F4+H4</f>
        <v>60</v>
      </c>
      <c r="R4" s="37" t="str">
        <f aca="true" t="shared" si="3" ref="R4:R67">IF(Q4&gt;=90,"A",IF(Q4&gt;=80,"B",IF(Q4&gt;=70,"C",IF(Q4&gt;=60,"D",IF(Q4&gt;=50,"E","F")))))</f>
        <v>D</v>
      </c>
    </row>
    <row r="5" spans="1:18" ht="15.75" customHeight="1">
      <c r="A5" s="47" t="str">
        <f>'[1]Tabela 2'!A4</f>
        <v>3</v>
      </c>
      <c r="B5" s="47" t="str">
        <f>'[1]Tabela 2'!B4</f>
        <v>2019</v>
      </c>
      <c r="C5" s="47" t="str">
        <f>'[1]Tabela 2'!C4</f>
        <v>Andrija</v>
      </c>
      <c r="D5" s="47" t="str">
        <f>'[1]Tabela 2'!D4</f>
        <v>Jeknić</v>
      </c>
      <c r="E5" s="44">
        <v>4</v>
      </c>
      <c r="F5" s="45"/>
      <c r="G5" s="45"/>
      <c r="H5" s="45"/>
      <c r="I5">
        <v>40</v>
      </c>
      <c r="J5" s="42"/>
      <c r="K5" s="45"/>
      <c r="L5" s="37">
        <f t="shared" si="0"/>
        <v>40</v>
      </c>
      <c r="M5" s="51">
        <v>26.5</v>
      </c>
      <c r="N5" s="46">
        <v>30.5</v>
      </c>
      <c r="O5" s="45"/>
      <c r="P5" s="37">
        <f t="shared" si="1"/>
        <v>30.5</v>
      </c>
      <c r="Q5" s="37">
        <f t="shared" si="2"/>
        <v>74.5</v>
      </c>
      <c r="R5" s="37" t="str">
        <f t="shared" si="3"/>
        <v>C</v>
      </c>
    </row>
    <row r="6" spans="1:18" ht="15.75" customHeight="1">
      <c r="A6" s="47" t="str">
        <f>'[1]Tabela 2'!A5</f>
        <v>4</v>
      </c>
      <c r="B6" s="47" t="str">
        <f>'[1]Tabela 2'!B5</f>
        <v>2019</v>
      </c>
      <c r="C6" s="47" t="str">
        <f>'[1]Tabela 2'!C5</f>
        <v>Tamara</v>
      </c>
      <c r="D6" s="47" t="str">
        <f>'[1]Tabela 2'!D5</f>
        <v>Ćurić</v>
      </c>
      <c r="E6" s="44">
        <v>5.5</v>
      </c>
      <c r="F6" s="45"/>
      <c r="G6" s="45"/>
      <c r="H6" s="45">
        <v>1</v>
      </c>
      <c r="I6">
        <v>36</v>
      </c>
      <c r="J6" s="42">
        <v>39</v>
      </c>
      <c r="K6" s="45"/>
      <c r="L6" s="37">
        <f t="shared" si="0"/>
        <v>39</v>
      </c>
      <c r="M6" s="43">
        <v>40</v>
      </c>
      <c r="N6" s="46"/>
      <c r="O6" s="45"/>
      <c r="P6" s="37">
        <f t="shared" si="1"/>
        <v>40</v>
      </c>
      <c r="Q6" s="37">
        <f t="shared" si="2"/>
        <v>85.5</v>
      </c>
      <c r="R6" s="37" t="str">
        <f t="shared" si="3"/>
        <v>B</v>
      </c>
    </row>
    <row r="7" spans="1:18" ht="15.75" customHeight="1">
      <c r="A7" s="47" t="str">
        <f>'[1]Tabela 2'!A6</f>
        <v>5</v>
      </c>
      <c r="B7" s="47" t="str">
        <f>'[1]Tabela 2'!B6</f>
        <v>2019</v>
      </c>
      <c r="C7" s="47" t="str">
        <f>'[1]Tabela 2'!C6</f>
        <v>Veselin</v>
      </c>
      <c r="D7" s="47" t="str">
        <f>'[1]Tabela 2'!D6</f>
        <v>Ostojić</v>
      </c>
      <c r="E7" s="44">
        <v>6.5</v>
      </c>
      <c r="F7" s="45"/>
      <c r="G7" s="45"/>
      <c r="H7" s="45"/>
      <c r="I7">
        <v>42</v>
      </c>
      <c r="J7" s="42"/>
      <c r="K7" s="45"/>
      <c r="L7" s="37">
        <f t="shared" si="0"/>
        <v>42</v>
      </c>
      <c r="M7" s="43"/>
      <c r="N7" s="46">
        <v>25.5</v>
      </c>
      <c r="O7" s="45"/>
      <c r="P7" s="37">
        <f t="shared" si="1"/>
        <v>25.5</v>
      </c>
      <c r="Q7" s="37">
        <f t="shared" si="2"/>
        <v>74</v>
      </c>
      <c r="R7" s="37" t="str">
        <f t="shared" si="3"/>
        <v>C</v>
      </c>
    </row>
    <row r="8" spans="1:18" ht="15.75" customHeight="1">
      <c r="A8" s="47" t="str">
        <f>'[1]Tabela 2'!A7</f>
        <v>6</v>
      </c>
      <c r="B8" s="47" t="str">
        <f>'[1]Tabela 2'!B7</f>
        <v>2019</v>
      </c>
      <c r="C8" s="47" t="str">
        <f>'[1]Tabela 2'!C7</f>
        <v>Ilija</v>
      </c>
      <c r="D8" s="47" t="str">
        <f>'[1]Tabela 2'!D7</f>
        <v>Aleksić</v>
      </c>
      <c r="E8" s="44">
        <v>4</v>
      </c>
      <c r="F8" s="45"/>
      <c r="G8" s="45"/>
      <c r="H8" s="45"/>
      <c r="I8">
        <v>38</v>
      </c>
      <c r="J8" s="42"/>
      <c r="K8" s="45"/>
      <c r="L8" s="37">
        <f t="shared" si="0"/>
        <v>38</v>
      </c>
      <c r="M8" s="51">
        <v>14.5</v>
      </c>
      <c r="N8" s="46">
        <v>28</v>
      </c>
      <c r="O8" s="45"/>
      <c r="P8" s="37">
        <f t="shared" si="1"/>
        <v>28</v>
      </c>
      <c r="Q8" s="37">
        <f t="shared" si="2"/>
        <v>70</v>
      </c>
      <c r="R8" s="37" t="str">
        <f t="shared" si="3"/>
        <v>C</v>
      </c>
    </row>
    <row r="9" spans="1:18" ht="15.75" customHeight="1">
      <c r="A9" s="47" t="str">
        <f>'[1]Tabela 2'!A8</f>
        <v>7</v>
      </c>
      <c r="B9" s="47" t="str">
        <f>'[1]Tabela 2'!B8</f>
        <v>2019</v>
      </c>
      <c r="C9" s="47" t="str">
        <f>'[1]Tabela 2'!C8</f>
        <v>Dejan</v>
      </c>
      <c r="D9" s="47" t="str">
        <f>'[1]Tabela 2'!D8</f>
        <v>Adžović</v>
      </c>
      <c r="E9" s="44">
        <v>2</v>
      </c>
      <c r="F9" s="45"/>
      <c r="G9" s="45"/>
      <c r="H9" s="45"/>
      <c r="I9">
        <v>34</v>
      </c>
      <c r="J9" s="42"/>
      <c r="K9" s="45"/>
      <c r="L9" s="37">
        <f t="shared" si="0"/>
        <v>34</v>
      </c>
      <c r="M9" s="43">
        <v>9.5</v>
      </c>
      <c r="N9" s="46">
        <v>27</v>
      </c>
      <c r="O9" s="45"/>
      <c r="P9" s="37">
        <f t="shared" si="1"/>
        <v>27</v>
      </c>
      <c r="Q9" s="37">
        <f t="shared" si="2"/>
        <v>63</v>
      </c>
      <c r="R9" s="37" t="str">
        <f t="shared" si="3"/>
        <v>D</v>
      </c>
    </row>
    <row r="10" spans="1:18" ht="15.75" customHeight="1">
      <c r="A10" s="47" t="str">
        <f>'[1]Tabela 2'!A9</f>
        <v>10</v>
      </c>
      <c r="B10" s="47" t="str">
        <f>'[1]Tabela 2'!B9</f>
        <v>2019</v>
      </c>
      <c r="C10" s="47" t="str">
        <f>'[1]Tabela 2'!C9</f>
        <v>Vasilije</v>
      </c>
      <c r="D10" s="47" t="str">
        <f>'[1]Tabela 2'!D9</f>
        <v>Tanjević</v>
      </c>
      <c r="E10" s="44">
        <v>7</v>
      </c>
      <c r="F10" s="45"/>
      <c r="G10" s="45"/>
      <c r="H10" s="45"/>
      <c r="I10">
        <v>25</v>
      </c>
      <c r="J10" s="42"/>
      <c r="K10" s="45"/>
      <c r="L10" s="37">
        <f t="shared" si="0"/>
        <v>25</v>
      </c>
      <c r="M10" s="43">
        <v>15.5</v>
      </c>
      <c r="N10" s="46">
        <v>42.5</v>
      </c>
      <c r="O10" s="45"/>
      <c r="P10" s="37">
        <f t="shared" si="1"/>
        <v>42.5</v>
      </c>
      <c r="Q10" s="37">
        <f t="shared" si="2"/>
        <v>74.5</v>
      </c>
      <c r="R10" s="37" t="str">
        <f t="shared" si="3"/>
        <v>C</v>
      </c>
    </row>
    <row r="11" spans="1:18" ht="15.75" customHeight="1">
      <c r="A11" s="47" t="str">
        <f>'[1]Tabela 2'!A10</f>
        <v>12</v>
      </c>
      <c r="B11" s="47" t="str">
        <f>'[1]Tabela 2'!B10</f>
        <v>2019</v>
      </c>
      <c r="C11" s="47" t="str">
        <f>'[1]Tabela 2'!C10</f>
        <v>Bojana</v>
      </c>
      <c r="D11" s="47" t="str">
        <f>'[1]Tabela 2'!D10</f>
        <v>Kasalica</v>
      </c>
      <c r="E11" s="44">
        <v>6</v>
      </c>
      <c r="F11" s="45"/>
      <c r="G11" s="45"/>
      <c r="H11" s="45"/>
      <c r="I11">
        <v>34.5</v>
      </c>
      <c r="J11" s="42"/>
      <c r="K11" s="45"/>
      <c r="L11" s="37">
        <f t="shared" si="0"/>
        <v>34.5</v>
      </c>
      <c r="M11" s="43">
        <v>14</v>
      </c>
      <c r="N11" s="46"/>
      <c r="O11" s="45"/>
      <c r="P11" s="37">
        <f t="shared" si="1"/>
        <v>14</v>
      </c>
      <c r="Q11" s="37">
        <f t="shared" si="2"/>
        <v>54.5</v>
      </c>
      <c r="R11" s="37" t="str">
        <f t="shared" si="3"/>
        <v>E</v>
      </c>
    </row>
    <row r="12" spans="1:18" ht="15.75" customHeight="1">
      <c r="A12" s="47" t="str">
        <f>'[1]Tabela 2'!A11</f>
        <v>17</v>
      </c>
      <c r="B12" s="47" t="str">
        <f>'[1]Tabela 2'!B11</f>
        <v>2019</v>
      </c>
      <c r="C12" s="47" t="str">
        <f>'[1]Tabela 2'!C11</f>
        <v>Milica</v>
      </c>
      <c r="D12" s="47" t="str">
        <f>'[1]Tabela 2'!D11</f>
        <v>Đukić</v>
      </c>
      <c r="E12" s="44">
        <v>6</v>
      </c>
      <c r="F12" s="45"/>
      <c r="G12" s="45"/>
      <c r="H12" s="45"/>
      <c r="I12">
        <v>34</v>
      </c>
      <c r="J12" s="42"/>
      <c r="K12" s="45"/>
      <c r="L12" s="37">
        <f t="shared" si="0"/>
        <v>34</v>
      </c>
      <c r="M12" s="43">
        <v>21</v>
      </c>
      <c r="N12" s="46"/>
      <c r="O12" s="45"/>
      <c r="P12" s="37">
        <f t="shared" si="1"/>
        <v>21</v>
      </c>
      <c r="Q12" s="37">
        <f t="shared" si="2"/>
        <v>61</v>
      </c>
      <c r="R12" s="37" t="str">
        <f t="shared" si="3"/>
        <v>D</v>
      </c>
    </row>
    <row r="13" spans="1:18" ht="15.75" customHeight="1">
      <c r="A13" s="47" t="str">
        <f>'[1]Tabela 2'!A12</f>
        <v>20</v>
      </c>
      <c r="B13" s="52" t="str">
        <f>'[1]Tabela 2'!B12</f>
        <v>2019</v>
      </c>
      <c r="C13" s="52" t="str">
        <f>'[1]Tabela 2'!C12</f>
        <v>Vlatko</v>
      </c>
      <c r="D13" s="52" t="str">
        <f>'[1]Tabela 2'!D12</f>
        <v>Vuković</v>
      </c>
      <c r="E13" s="53">
        <v>2</v>
      </c>
      <c r="F13" s="46"/>
      <c r="G13" s="46"/>
      <c r="H13" s="46"/>
      <c r="I13">
        <v>36</v>
      </c>
      <c r="J13" s="42"/>
      <c r="K13" s="45"/>
      <c r="L13" s="37">
        <f t="shared" si="0"/>
        <v>36</v>
      </c>
      <c r="M13" s="43">
        <v>2</v>
      </c>
      <c r="N13" s="46">
        <v>23</v>
      </c>
      <c r="O13" s="45"/>
      <c r="P13" s="37">
        <f t="shared" si="1"/>
        <v>23</v>
      </c>
      <c r="Q13" s="37">
        <f t="shared" si="2"/>
        <v>61</v>
      </c>
      <c r="R13" s="37" t="str">
        <f t="shared" si="3"/>
        <v>D</v>
      </c>
    </row>
    <row r="14" spans="1:18" ht="15.75" customHeight="1">
      <c r="A14" s="47" t="str">
        <f>'[1]Tabela 2'!A13</f>
        <v>22</v>
      </c>
      <c r="B14" s="52" t="str">
        <f>'[1]Tabela 2'!B13</f>
        <v>2019</v>
      </c>
      <c r="C14" s="52" t="str">
        <f>'[1]Tabela 2'!C13</f>
        <v>Milorad</v>
      </c>
      <c r="D14" s="52" t="str">
        <f>'[1]Tabela 2'!D13</f>
        <v>Obradović</v>
      </c>
      <c r="E14" s="54">
        <v>6.5</v>
      </c>
      <c r="F14" s="46"/>
      <c r="G14" s="46"/>
      <c r="H14" s="46">
        <v>17</v>
      </c>
      <c r="I14">
        <v>44</v>
      </c>
      <c r="J14" s="42"/>
      <c r="K14" s="45"/>
      <c r="L14" s="37">
        <f t="shared" si="0"/>
        <v>44</v>
      </c>
      <c r="M14" s="51">
        <v>22.5</v>
      </c>
      <c r="N14" s="46"/>
      <c r="O14" s="45"/>
      <c r="P14" s="37">
        <f t="shared" si="1"/>
        <v>22.5</v>
      </c>
      <c r="Q14" s="37">
        <f t="shared" si="2"/>
        <v>90</v>
      </c>
      <c r="R14" s="37" t="str">
        <f t="shared" si="3"/>
        <v>A</v>
      </c>
    </row>
    <row r="15" spans="1:18" ht="15.75" customHeight="1">
      <c r="A15" s="47" t="str">
        <f>'[1]Tabela 2'!A14</f>
        <v>25</v>
      </c>
      <c r="B15" s="52" t="str">
        <f>'[1]Tabela 2'!B14</f>
        <v>2019</v>
      </c>
      <c r="C15" s="52" t="str">
        <f>'[1]Tabela 2'!C14</f>
        <v>Nebojša</v>
      </c>
      <c r="D15" s="52" t="str">
        <f>'[1]Tabela 2'!D14</f>
        <v>Pejović</v>
      </c>
      <c r="E15" s="53">
        <v>3</v>
      </c>
      <c r="F15" s="46"/>
      <c r="G15" s="46"/>
      <c r="H15" s="46"/>
      <c r="I15">
        <v>38</v>
      </c>
      <c r="J15" s="42"/>
      <c r="K15" s="45"/>
      <c r="L15" s="37">
        <f t="shared" si="0"/>
        <v>38</v>
      </c>
      <c r="M15" s="43">
        <v>5</v>
      </c>
      <c r="N15" s="46"/>
      <c r="O15" s="45"/>
      <c r="P15" s="37">
        <f t="shared" si="1"/>
        <v>5</v>
      </c>
      <c r="Q15" s="37">
        <f t="shared" si="2"/>
        <v>46</v>
      </c>
      <c r="R15" s="37" t="str">
        <f t="shared" si="3"/>
        <v>F</v>
      </c>
    </row>
    <row r="16" spans="1:18" ht="15.75" customHeight="1">
      <c r="A16" s="52" t="str">
        <f>'[1]Tabela 2'!A15</f>
        <v>26</v>
      </c>
      <c r="B16" s="52" t="str">
        <f>'[1]Tabela 2'!B15</f>
        <v>2019</v>
      </c>
      <c r="C16" s="52" t="str">
        <f>'[1]Tabela 2'!C15</f>
        <v>Irena</v>
      </c>
      <c r="D16" s="52" t="str">
        <f>'[1]Tabela 2'!D15</f>
        <v>Laković</v>
      </c>
      <c r="E16" s="53">
        <v>7</v>
      </c>
      <c r="F16" s="46"/>
      <c r="G16" s="46"/>
      <c r="H16" s="46">
        <v>9</v>
      </c>
      <c r="I16">
        <v>44</v>
      </c>
      <c r="J16" s="42"/>
      <c r="K16" s="45"/>
      <c r="L16" s="37">
        <f t="shared" si="0"/>
        <v>44</v>
      </c>
      <c r="M16" s="43">
        <v>40</v>
      </c>
      <c r="N16" s="46"/>
      <c r="O16" s="45"/>
      <c r="P16" s="37">
        <f t="shared" si="1"/>
        <v>40</v>
      </c>
      <c r="Q16" s="37">
        <f t="shared" si="2"/>
        <v>100</v>
      </c>
      <c r="R16" s="37" t="str">
        <f t="shared" si="3"/>
        <v>A</v>
      </c>
    </row>
    <row r="17" spans="1:18" ht="15.75" customHeight="1">
      <c r="A17" s="47" t="str">
        <f>'[1]Tabela 2'!A16</f>
        <v>31</v>
      </c>
      <c r="B17" s="52" t="str">
        <f>'[1]Tabela 2'!B16</f>
        <v>2019</v>
      </c>
      <c r="C17" s="52" t="str">
        <f>'[1]Tabela 2'!C16</f>
        <v>Kristina</v>
      </c>
      <c r="D17" s="52" t="str">
        <f>'[1]Tabela 2'!D16</f>
        <v>Bakić</v>
      </c>
      <c r="E17" s="53">
        <v>6.5</v>
      </c>
      <c r="F17" s="46"/>
      <c r="G17" s="46"/>
      <c r="H17" s="46"/>
      <c r="I17">
        <v>38</v>
      </c>
      <c r="J17" s="42"/>
      <c r="K17" s="45"/>
      <c r="L17" s="37">
        <f t="shared" si="0"/>
        <v>38</v>
      </c>
      <c r="M17" s="43">
        <v>29</v>
      </c>
      <c r="N17" s="46"/>
      <c r="O17" s="45"/>
      <c r="P17" s="37">
        <f t="shared" si="1"/>
        <v>29</v>
      </c>
      <c r="Q17" s="37">
        <f t="shared" si="2"/>
        <v>73.5</v>
      </c>
      <c r="R17" s="37" t="str">
        <f t="shared" si="3"/>
        <v>C</v>
      </c>
    </row>
    <row r="18" spans="1:18" ht="15.75" customHeight="1">
      <c r="A18" s="47" t="str">
        <f>'[1]Tabela 2'!A17</f>
        <v>32</v>
      </c>
      <c r="B18" s="52" t="str">
        <f>'[1]Tabela 2'!B17</f>
        <v>2019</v>
      </c>
      <c r="C18" s="52" t="str">
        <f>'[1]Tabela 2'!C17</f>
        <v>Nađa</v>
      </c>
      <c r="D18" s="52" t="str">
        <f>'[1]Tabela 2'!D17</f>
        <v>Mirković</v>
      </c>
      <c r="E18" s="53">
        <v>6.5</v>
      </c>
      <c r="F18" s="46"/>
      <c r="G18" s="46"/>
      <c r="H18" s="46"/>
      <c r="I18">
        <v>42</v>
      </c>
      <c r="J18" s="42"/>
      <c r="K18" s="45"/>
      <c r="L18" s="37">
        <f t="shared" si="0"/>
        <v>42</v>
      </c>
      <c r="M18" s="43">
        <v>31.5</v>
      </c>
      <c r="N18" s="46"/>
      <c r="O18" s="45"/>
      <c r="P18" s="37">
        <f t="shared" si="1"/>
        <v>31.5</v>
      </c>
      <c r="Q18" s="37">
        <f t="shared" si="2"/>
        <v>80</v>
      </c>
      <c r="R18" s="37" t="str">
        <f t="shared" si="3"/>
        <v>B</v>
      </c>
    </row>
    <row r="19" spans="1:18" ht="15.75" customHeight="1">
      <c r="A19" s="47" t="str">
        <f>'[1]Tabela 2'!A18</f>
        <v>33</v>
      </c>
      <c r="B19" s="52" t="str">
        <f>'[1]Tabela 2'!B18</f>
        <v>2019</v>
      </c>
      <c r="C19" s="52" t="str">
        <f>'[1]Tabela 2'!C18</f>
        <v>Milica</v>
      </c>
      <c r="D19" s="52" t="str">
        <f>'[1]Tabela 2'!D18</f>
        <v>Dragić</v>
      </c>
      <c r="E19" s="53">
        <v>7.5</v>
      </c>
      <c r="F19" s="46"/>
      <c r="G19" s="46"/>
      <c r="H19" s="46"/>
      <c r="I19">
        <v>36.5</v>
      </c>
      <c r="J19" s="42">
        <v>41</v>
      </c>
      <c r="K19" s="45"/>
      <c r="L19" s="37">
        <f t="shared" si="0"/>
        <v>41</v>
      </c>
      <c r="M19" s="43">
        <v>32</v>
      </c>
      <c r="N19" s="46"/>
      <c r="O19" s="45"/>
      <c r="P19" s="37">
        <f t="shared" si="1"/>
        <v>32</v>
      </c>
      <c r="Q19" s="37">
        <f t="shared" si="2"/>
        <v>80.5</v>
      </c>
      <c r="R19" s="37" t="str">
        <f t="shared" si="3"/>
        <v>B</v>
      </c>
    </row>
    <row r="20" spans="1:18" ht="15.75" customHeight="1">
      <c r="A20" s="47" t="str">
        <f>'[1]Tabela 2'!A19</f>
        <v>34</v>
      </c>
      <c r="B20" s="52" t="str">
        <f>'[1]Tabela 2'!B19</f>
        <v>2019</v>
      </c>
      <c r="C20" s="52" t="str">
        <f>'[1]Tabela 2'!C19</f>
        <v>Mitar</v>
      </c>
      <c r="D20" s="52" t="str">
        <f>'[1]Tabela 2'!D19</f>
        <v>Otašević</v>
      </c>
      <c r="E20" s="53">
        <v>7</v>
      </c>
      <c r="F20" s="46"/>
      <c r="G20" s="46"/>
      <c r="H20" s="46">
        <v>6</v>
      </c>
      <c r="I20">
        <v>44</v>
      </c>
      <c r="J20" s="42"/>
      <c r="K20" s="45"/>
      <c r="L20" s="37">
        <f t="shared" si="0"/>
        <v>44</v>
      </c>
      <c r="M20" s="43"/>
      <c r="N20" s="46">
        <v>43</v>
      </c>
      <c r="O20" s="45"/>
      <c r="P20" s="37">
        <f t="shared" si="1"/>
        <v>43</v>
      </c>
      <c r="Q20" s="37">
        <f t="shared" si="2"/>
        <v>100</v>
      </c>
      <c r="R20" s="37" t="str">
        <f t="shared" si="3"/>
        <v>A</v>
      </c>
    </row>
    <row r="21" spans="1:18" ht="15.75" customHeight="1">
      <c r="A21" s="47" t="str">
        <f>'[1]Tabela 2'!A20</f>
        <v>37</v>
      </c>
      <c r="B21" s="52" t="str">
        <f>'[1]Tabela 2'!B20</f>
        <v>2019</v>
      </c>
      <c r="C21" s="52" t="str">
        <f>'[1]Tabela 2'!C20</f>
        <v>Jelena</v>
      </c>
      <c r="D21" s="52" t="str">
        <f>'[1]Tabela 2'!D20</f>
        <v>Drakić</v>
      </c>
      <c r="E21" s="53">
        <v>7</v>
      </c>
      <c r="F21" s="46"/>
      <c r="G21" s="46"/>
      <c r="H21" s="46">
        <v>2</v>
      </c>
      <c r="I21">
        <v>42</v>
      </c>
      <c r="J21" s="42"/>
      <c r="K21" s="45"/>
      <c r="L21" s="37">
        <f t="shared" si="0"/>
        <v>42</v>
      </c>
      <c r="M21" s="43">
        <v>40.5</v>
      </c>
      <c r="N21" s="46"/>
      <c r="O21" s="45"/>
      <c r="P21" s="37">
        <f t="shared" si="1"/>
        <v>40.5</v>
      </c>
      <c r="Q21" s="37">
        <f t="shared" si="2"/>
        <v>91.5</v>
      </c>
      <c r="R21" s="37" t="str">
        <f t="shared" si="3"/>
        <v>A</v>
      </c>
    </row>
    <row r="22" spans="1:18" ht="15.75" customHeight="1">
      <c r="A22" s="47" t="str">
        <f>'[1]Tabela 2'!A21</f>
        <v>38</v>
      </c>
      <c r="B22" s="47" t="str">
        <f>'[1]Tabela 2'!B21</f>
        <v>2019</v>
      </c>
      <c r="C22" s="47" t="str">
        <f>'[1]Tabela 2'!C21</f>
        <v>Meldin</v>
      </c>
      <c r="D22" s="47" t="str">
        <f>'[1]Tabela 2'!D21</f>
        <v>Bajramović</v>
      </c>
      <c r="E22" s="44">
        <v>5</v>
      </c>
      <c r="F22" s="45"/>
      <c r="G22" s="45"/>
      <c r="H22" s="45"/>
      <c r="I22">
        <v>32</v>
      </c>
      <c r="J22" s="42"/>
      <c r="K22" s="45"/>
      <c r="L22" s="37">
        <f t="shared" si="0"/>
        <v>32</v>
      </c>
      <c r="M22" s="43">
        <v>13</v>
      </c>
      <c r="N22" s="46"/>
      <c r="O22" s="45"/>
      <c r="P22" s="37">
        <f t="shared" si="1"/>
        <v>13</v>
      </c>
      <c r="Q22" s="37">
        <f t="shared" si="2"/>
        <v>50</v>
      </c>
      <c r="R22" s="37" t="str">
        <f t="shared" si="3"/>
        <v>E</v>
      </c>
    </row>
    <row r="23" spans="1:18" s="29" customFormat="1" ht="15.75" customHeight="1">
      <c r="A23" s="47" t="str">
        <f>'[1]Tabela 2'!A22</f>
        <v>39</v>
      </c>
      <c r="B23" s="47" t="str">
        <f>'[1]Tabela 2'!B22</f>
        <v>2019</v>
      </c>
      <c r="C23" s="47" t="str">
        <f>'[1]Tabela 2'!C22</f>
        <v>Nebojša</v>
      </c>
      <c r="D23" s="47" t="str">
        <f>'[1]Tabela 2'!D22</f>
        <v>Škerović</v>
      </c>
      <c r="E23" s="44">
        <v>6.5</v>
      </c>
      <c r="F23" s="45"/>
      <c r="G23" s="45"/>
      <c r="H23" s="45">
        <v>2</v>
      </c>
      <c r="I23">
        <v>36.5</v>
      </c>
      <c r="J23" s="42">
        <v>42.5</v>
      </c>
      <c r="K23" s="45"/>
      <c r="L23" s="37">
        <f t="shared" si="0"/>
        <v>42.5</v>
      </c>
      <c r="M23" s="43"/>
      <c r="N23" s="46">
        <v>37</v>
      </c>
      <c r="O23" s="45"/>
      <c r="P23" s="37">
        <f t="shared" si="1"/>
        <v>37</v>
      </c>
      <c r="Q23" s="37">
        <f t="shared" si="2"/>
        <v>88</v>
      </c>
      <c r="R23" s="37" t="str">
        <f t="shared" si="3"/>
        <v>B</v>
      </c>
    </row>
    <row r="24" spans="1:18" ht="15.75" customHeight="1">
      <c r="A24" s="47" t="str">
        <f>'[1]Tabela 2'!A23</f>
        <v>40</v>
      </c>
      <c r="B24" s="47" t="str">
        <f>'[1]Tabela 2'!B23</f>
        <v>2019</v>
      </c>
      <c r="C24" s="47" t="str">
        <f>'[1]Tabela 2'!C23</f>
        <v>Ivan</v>
      </c>
      <c r="D24" s="47" t="str">
        <f>'[1]Tabela 2'!D23</f>
        <v>Otašević</v>
      </c>
      <c r="E24" s="44">
        <v>5.5</v>
      </c>
      <c r="F24" s="45"/>
      <c r="G24" s="45"/>
      <c r="H24" s="45"/>
      <c r="I24">
        <v>34</v>
      </c>
      <c r="J24" s="42"/>
      <c r="K24" s="45"/>
      <c r="L24" s="37">
        <f t="shared" si="0"/>
        <v>34</v>
      </c>
      <c r="M24" s="43">
        <v>5</v>
      </c>
      <c r="N24" s="46">
        <v>18</v>
      </c>
      <c r="O24" s="45"/>
      <c r="P24" s="37">
        <f t="shared" si="1"/>
        <v>18</v>
      </c>
      <c r="Q24" s="37">
        <f t="shared" si="2"/>
        <v>57.5</v>
      </c>
      <c r="R24" s="37" t="str">
        <f t="shared" si="3"/>
        <v>E</v>
      </c>
    </row>
    <row r="25" spans="1:18" ht="15.75" customHeight="1">
      <c r="A25" s="47" t="str">
        <f>'[1]Tabela 2'!A24</f>
        <v>42</v>
      </c>
      <c r="B25" s="47" t="str">
        <f>'[1]Tabela 2'!B24</f>
        <v>2019</v>
      </c>
      <c r="C25" s="47" t="str">
        <f>'[1]Tabela 2'!C24</f>
        <v>Haris</v>
      </c>
      <c r="D25" s="47" t="str">
        <f>'[1]Tabela 2'!D24</f>
        <v>Idrizović</v>
      </c>
      <c r="E25" s="44">
        <v>7</v>
      </c>
      <c r="F25" s="45"/>
      <c r="G25" s="45"/>
      <c r="H25" s="45">
        <v>1</v>
      </c>
      <c r="I25">
        <v>44</v>
      </c>
      <c r="J25" s="42"/>
      <c r="K25" s="45"/>
      <c r="L25" s="37">
        <f t="shared" si="0"/>
        <v>44</v>
      </c>
      <c r="M25" s="43"/>
      <c r="N25" s="46">
        <v>11</v>
      </c>
      <c r="O25" s="45"/>
      <c r="P25" s="37">
        <f t="shared" si="1"/>
        <v>11</v>
      </c>
      <c r="Q25" s="37">
        <f t="shared" si="2"/>
        <v>63</v>
      </c>
      <c r="R25" s="37" t="str">
        <f t="shared" si="3"/>
        <v>D</v>
      </c>
    </row>
    <row r="26" spans="1:18" ht="15.75" customHeight="1">
      <c r="A26" s="47" t="str">
        <f>'[1]Tabela 2'!A25</f>
        <v>44</v>
      </c>
      <c r="B26" s="47" t="str">
        <f>'[1]Tabela 2'!B25</f>
        <v>2019</v>
      </c>
      <c r="C26" s="47" t="str">
        <f>'[1]Tabela 2'!C25</f>
        <v>Marko</v>
      </c>
      <c r="D26" s="47" t="str">
        <f>'[1]Tabela 2'!D25</f>
        <v>Vojinović</v>
      </c>
      <c r="E26" s="44">
        <v>1.5</v>
      </c>
      <c r="F26" s="45"/>
      <c r="G26" s="45"/>
      <c r="H26" s="45"/>
      <c r="I26">
        <v>28.5</v>
      </c>
      <c r="J26" s="42"/>
      <c r="K26" s="45"/>
      <c r="L26" s="37">
        <f t="shared" si="0"/>
        <v>28.5</v>
      </c>
      <c r="M26" s="43">
        <v>20</v>
      </c>
      <c r="N26" s="46"/>
      <c r="O26" s="45"/>
      <c r="P26" s="37">
        <f t="shared" si="1"/>
        <v>20</v>
      </c>
      <c r="Q26" s="37">
        <f t="shared" si="2"/>
        <v>50</v>
      </c>
      <c r="R26" s="37" t="str">
        <f t="shared" si="3"/>
        <v>E</v>
      </c>
    </row>
    <row r="27" spans="1:18" ht="15.75" customHeight="1">
      <c r="A27" s="47" t="str">
        <f>'[1]Tabela 2'!A26</f>
        <v>45</v>
      </c>
      <c r="B27" s="47" t="str">
        <f>'[1]Tabela 2'!B26</f>
        <v>2019</v>
      </c>
      <c r="C27" s="47" t="str">
        <f>'[1]Tabela 2'!C26</f>
        <v>Konstantin</v>
      </c>
      <c r="D27" s="47" t="str">
        <f>'[1]Tabela 2'!D26</f>
        <v>Drašković</v>
      </c>
      <c r="E27" s="44">
        <v>4.5</v>
      </c>
      <c r="F27" s="45"/>
      <c r="G27" s="45"/>
      <c r="H27" s="45"/>
      <c r="I27">
        <v>38</v>
      </c>
      <c r="J27" s="42"/>
      <c r="K27" s="45"/>
      <c r="L27" s="37">
        <f t="shared" si="0"/>
        <v>38</v>
      </c>
      <c r="M27" s="43">
        <v>31.5</v>
      </c>
      <c r="N27" s="46"/>
      <c r="O27" s="45"/>
      <c r="P27" s="37">
        <f t="shared" si="1"/>
        <v>31.5</v>
      </c>
      <c r="Q27" s="37">
        <f t="shared" si="2"/>
        <v>74</v>
      </c>
      <c r="R27" s="37" t="str">
        <f t="shared" si="3"/>
        <v>C</v>
      </c>
    </row>
    <row r="28" spans="1:18" ht="15.75" customHeight="1">
      <c r="A28" s="47" t="str">
        <f>'[1]Tabela 2'!A27</f>
        <v>46</v>
      </c>
      <c r="B28" s="47" t="str">
        <f>'[1]Tabela 2'!B27</f>
        <v>2019</v>
      </c>
      <c r="C28" s="47" t="str">
        <f>'[1]Tabela 2'!C27</f>
        <v>Milica</v>
      </c>
      <c r="D28" s="47" t="str">
        <f>'[1]Tabela 2'!D27</f>
        <v>Sošić</v>
      </c>
      <c r="E28" s="44">
        <v>7.5</v>
      </c>
      <c r="F28" s="45"/>
      <c r="G28" s="45"/>
      <c r="H28" s="45">
        <v>9</v>
      </c>
      <c r="I28">
        <v>42</v>
      </c>
      <c r="J28" s="42"/>
      <c r="K28" s="45"/>
      <c r="L28" s="37">
        <f t="shared" si="0"/>
        <v>42</v>
      </c>
      <c r="M28" s="43"/>
      <c r="N28" s="46">
        <v>28</v>
      </c>
      <c r="O28" s="45"/>
      <c r="P28" s="37">
        <f t="shared" si="1"/>
        <v>28</v>
      </c>
      <c r="Q28" s="37">
        <f t="shared" si="2"/>
        <v>86.5</v>
      </c>
      <c r="R28" s="37" t="str">
        <f t="shared" si="3"/>
        <v>B</v>
      </c>
    </row>
    <row r="29" spans="1:18" ht="15.75" customHeight="1">
      <c r="A29" s="47" t="str">
        <f>'[1]Tabela 2'!A28</f>
        <v>48</v>
      </c>
      <c r="B29" s="47" t="str">
        <f>'[1]Tabela 2'!B28</f>
        <v>2019</v>
      </c>
      <c r="C29" s="47" t="str">
        <f>'[1]Tabela 2'!C28</f>
        <v>Đorđije</v>
      </c>
      <c r="D29" s="47" t="str">
        <f>'[1]Tabela 2'!D28</f>
        <v>Petrić</v>
      </c>
      <c r="E29" s="44">
        <v>4.5</v>
      </c>
      <c r="F29" s="45"/>
      <c r="G29" s="45"/>
      <c r="H29" s="45">
        <v>1</v>
      </c>
      <c r="I29">
        <v>44</v>
      </c>
      <c r="J29" s="42"/>
      <c r="K29" s="45"/>
      <c r="L29" s="37">
        <f t="shared" si="0"/>
        <v>44</v>
      </c>
      <c r="M29" s="43">
        <v>13</v>
      </c>
      <c r="N29" s="46">
        <v>32.5</v>
      </c>
      <c r="O29" s="45"/>
      <c r="P29" s="37">
        <f t="shared" si="1"/>
        <v>32.5</v>
      </c>
      <c r="Q29" s="37">
        <f t="shared" si="2"/>
        <v>82</v>
      </c>
      <c r="R29" s="37" t="str">
        <f t="shared" si="3"/>
        <v>B</v>
      </c>
    </row>
    <row r="30" spans="1:18" ht="15.75" customHeight="1">
      <c r="A30" s="47" t="str">
        <f>'[1]Tabela 2'!A29</f>
        <v>49</v>
      </c>
      <c r="B30" s="47" t="str">
        <f>'[1]Tabela 2'!B29</f>
        <v>2019</v>
      </c>
      <c r="C30" s="47" t="str">
        <f>'[1]Tabela 2'!C29</f>
        <v>Marko</v>
      </c>
      <c r="D30" s="47" t="str">
        <f>'[1]Tabela 2'!D29</f>
        <v>Popović</v>
      </c>
      <c r="E30" s="44">
        <v>6.5</v>
      </c>
      <c r="F30" s="45"/>
      <c r="G30" s="45"/>
      <c r="H30" s="45"/>
      <c r="I30">
        <v>34</v>
      </c>
      <c r="J30" s="42"/>
      <c r="K30" s="45"/>
      <c r="L30" s="37">
        <f t="shared" si="0"/>
        <v>34</v>
      </c>
      <c r="M30" s="43">
        <v>29.5</v>
      </c>
      <c r="N30" s="46"/>
      <c r="O30" s="45"/>
      <c r="P30" s="37">
        <f t="shared" si="1"/>
        <v>29.5</v>
      </c>
      <c r="Q30" s="37">
        <f t="shared" si="2"/>
        <v>70</v>
      </c>
      <c r="R30" s="37" t="str">
        <f t="shared" si="3"/>
        <v>C</v>
      </c>
    </row>
    <row r="31" spans="1:18" s="29" customFormat="1" ht="15.75" customHeight="1">
      <c r="A31" s="47" t="str">
        <f>'[1]Tabela 2'!A30</f>
        <v>51</v>
      </c>
      <c r="B31" s="47" t="str">
        <f>'[1]Tabela 2'!B30</f>
        <v>2019</v>
      </c>
      <c r="C31" s="47" t="str">
        <f>'[1]Tabela 2'!C30</f>
        <v>Miljan</v>
      </c>
      <c r="D31" s="47" t="str">
        <f>'[1]Tabela 2'!D30</f>
        <v>Golubović</v>
      </c>
      <c r="E31" s="44">
        <v>4</v>
      </c>
      <c r="F31" s="45"/>
      <c r="G31" s="45"/>
      <c r="H31" s="45">
        <v>4</v>
      </c>
      <c r="I31">
        <v>40</v>
      </c>
      <c r="J31" s="42"/>
      <c r="K31" s="45"/>
      <c r="L31" s="37">
        <f t="shared" si="0"/>
        <v>40</v>
      </c>
      <c r="M31" s="43">
        <v>38.5</v>
      </c>
      <c r="N31" s="46"/>
      <c r="O31" s="45"/>
      <c r="P31" s="37">
        <f t="shared" si="1"/>
        <v>38.5</v>
      </c>
      <c r="Q31" s="37">
        <f t="shared" si="2"/>
        <v>86.5</v>
      </c>
      <c r="R31" s="37" t="str">
        <f t="shared" si="3"/>
        <v>B</v>
      </c>
    </row>
    <row r="32" spans="1:18" ht="15.75" customHeight="1">
      <c r="A32" s="47" t="str">
        <f>'[1]Tabela 2'!A31</f>
        <v>52</v>
      </c>
      <c r="B32" s="47" t="str">
        <f>'[1]Tabela 2'!B31</f>
        <v>2019</v>
      </c>
      <c r="C32" s="47" t="str">
        <f>'[1]Tabela 2'!C31</f>
        <v>Ivan</v>
      </c>
      <c r="D32" s="47" t="str">
        <f>'[1]Tabela 2'!D31</f>
        <v>Vojinović</v>
      </c>
      <c r="E32" s="44">
        <v>6</v>
      </c>
      <c r="F32" s="45"/>
      <c r="G32" s="45"/>
      <c r="H32" s="45"/>
      <c r="I32">
        <v>42</v>
      </c>
      <c r="J32" s="42"/>
      <c r="K32" s="45"/>
      <c r="L32" s="37">
        <f t="shared" si="0"/>
        <v>42</v>
      </c>
      <c r="M32" s="43">
        <v>12</v>
      </c>
      <c r="N32" s="46"/>
      <c r="O32" s="45"/>
      <c r="P32" s="37">
        <f t="shared" si="1"/>
        <v>12</v>
      </c>
      <c r="Q32" s="37">
        <f t="shared" si="2"/>
        <v>60</v>
      </c>
      <c r="R32" s="37" t="str">
        <f t="shared" si="3"/>
        <v>D</v>
      </c>
    </row>
    <row r="33" spans="1:18" ht="15.75" customHeight="1">
      <c r="A33" s="47" t="str">
        <f>'[1]Tabela 2'!A32</f>
        <v>53</v>
      </c>
      <c r="B33" s="47" t="str">
        <f>'[1]Tabela 2'!B32</f>
        <v>2019</v>
      </c>
      <c r="C33" s="47" t="str">
        <f>'[1]Tabela 2'!C32</f>
        <v>Petar</v>
      </c>
      <c r="D33" s="47" t="str">
        <f>'[1]Tabela 2'!D32</f>
        <v>Radović</v>
      </c>
      <c r="E33" s="48">
        <v>5.5</v>
      </c>
      <c r="F33" s="45"/>
      <c r="G33" s="45"/>
      <c r="H33" s="45"/>
      <c r="I33">
        <v>42</v>
      </c>
      <c r="J33" s="42"/>
      <c r="K33" s="45"/>
      <c r="L33" s="37">
        <f t="shared" si="0"/>
        <v>42</v>
      </c>
      <c r="M33" s="43">
        <v>42.5</v>
      </c>
      <c r="N33" s="46"/>
      <c r="O33" s="45"/>
      <c r="P33" s="37">
        <f t="shared" si="1"/>
        <v>42.5</v>
      </c>
      <c r="Q33" s="37">
        <f t="shared" si="2"/>
        <v>90</v>
      </c>
      <c r="R33" s="37" t="str">
        <f t="shared" si="3"/>
        <v>A</v>
      </c>
    </row>
    <row r="34" spans="1:18" ht="15.75" customHeight="1">
      <c r="A34" s="47" t="str">
        <f>'[1]Tabela 2'!A33</f>
        <v>61</v>
      </c>
      <c r="B34" s="47" t="str">
        <f>'[1]Tabela 2'!B33</f>
        <v>2019</v>
      </c>
      <c r="C34" s="47" t="str">
        <f>'[1]Tabela 2'!C33</f>
        <v>Maša</v>
      </c>
      <c r="D34" s="47" t="str">
        <f>'[1]Tabela 2'!D33</f>
        <v>Bulatović</v>
      </c>
      <c r="E34" s="44">
        <v>5.5</v>
      </c>
      <c r="F34" s="45"/>
      <c r="G34" s="45"/>
      <c r="H34" s="45">
        <v>1</v>
      </c>
      <c r="I34">
        <v>36.5</v>
      </c>
      <c r="J34" s="42"/>
      <c r="K34" s="45"/>
      <c r="L34" s="37">
        <f t="shared" si="0"/>
        <v>36.5</v>
      </c>
      <c r="M34" s="43"/>
      <c r="N34" s="46">
        <v>24</v>
      </c>
      <c r="O34" s="45"/>
      <c r="P34" s="37">
        <f t="shared" si="1"/>
        <v>24</v>
      </c>
      <c r="Q34" s="37">
        <f t="shared" si="2"/>
        <v>67</v>
      </c>
      <c r="R34" s="37" t="str">
        <f t="shared" si="3"/>
        <v>D</v>
      </c>
    </row>
    <row r="35" spans="1:18" ht="15.75" customHeight="1">
      <c r="A35" s="47" t="str">
        <f>'[1]Tabela 2'!A34</f>
        <v>62</v>
      </c>
      <c r="B35" s="47" t="str">
        <f>'[1]Tabela 2'!B34</f>
        <v>2019</v>
      </c>
      <c r="C35" s="47" t="str">
        <f>'[1]Tabela 2'!C34</f>
        <v>Rada</v>
      </c>
      <c r="D35" s="47" t="str">
        <f>'[1]Tabela 2'!D34</f>
        <v>Musić</v>
      </c>
      <c r="E35" s="44">
        <v>6.5</v>
      </c>
      <c r="F35" s="45"/>
      <c r="G35" s="45"/>
      <c r="H35" s="45"/>
      <c r="I35">
        <v>38</v>
      </c>
      <c r="J35" s="42"/>
      <c r="K35" s="45"/>
      <c r="L35" s="37">
        <f t="shared" si="0"/>
        <v>38</v>
      </c>
      <c r="M35" s="43"/>
      <c r="N35" s="46">
        <v>36</v>
      </c>
      <c r="O35" s="45"/>
      <c r="P35" s="37">
        <f t="shared" si="1"/>
        <v>36</v>
      </c>
      <c r="Q35" s="37">
        <f t="shared" si="2"/>
        <v>80.5</v>
      </c>
      <c r="R35" s="37" t="str">
        <f t="shared" si="3"/>
        <v>B</v>
      </c>
    </row>
    <row r="36" spans="1:18" ht="15.75" customHeight="1">
      <c r="A36" s="47" t="str">
        <f>'[1]Tabela 2'!A35</f>
        <v>63</v>
      </c>
      <c r="B36" s="47" t="str">
        <f>'[1]Tabela 2'!B35</f>
        <v>2019</v>
      </c>
      <c r="C36" s="47" t="str">
        <f>'[1]Tabela 2'!C35</f>
        <v>Pavle</v>
      </c>
      <c r="D36" s="47" t="str">
        <f>'[1]Tabela 2'!D35</f>
        <v>Golubović</v>
      </c>
      <c r="E36" s="44">
        <v>4</v>
      </c>
      <c r="F36" s="45"/>
      <c r="G36" s="45"/>
      <c r="H36" s="45"/>
      <c r="I36">
        <v>32.5</v>
      </c>
      <c r="J36" s="42"/>
      <c r="K36" s="45"/>
      <c r="L36" s="37">
        <f t="shared" si="0"/>
        <v>32.5</v>
      </c>
      <c r="M36" s="43">
        <v>7</v>
      </c>
      <c r="N36" s="46">
        <v>21.5</v>
      </c>
      <c r="O36" s="45"/>
      <c r="P36" s="37">
        <f t="shared" si="1"/>
        <v>21.5</v>
      </c>
      <c r="Q36" s="37">
        <f t="shared" si="2"/>
        <v>58</v>
      </c>
      <c r="R36" s="37" t="str">
        <f t="shared" si="3"/>
        <v>E</v>
      </c>
    </row>
    <row r="37" spans="1:18" ht="15.75" customHeight="1">
      <c r="A37" s="47" t="str">
        <f>'[1]Tabela 2'!A36</f>
        <v>65</v>
      </c>
      <c r="B37" s="47" t="str">
        <f>'[1]Tabela 2'!B36</f>
        <v>2019</v>
      </c>
      <c r="C37" s="47" t="str">
        <f>'[1]Tabela 2'!C36</f>
        <v>Sara</v>
      </c>
      <c r="D37" s="47" t="str">
        <f>'[1]Tabela 2'!D36</f>
        <v>Bakrač</v>
      </c>
      <c r="E37" s="44">
        <v>3</v>
      </c>
      <c r="F37" s="45"/>
      <c r="G37" s="45"/>
      <c r="H37" s="45"/>
      <c r="I37">
        <v>40</v>
      </c>
      <c r="J37" s="42"/>
      <c r="K37" s="45"/>
      <c r="L37" s="37">
        <f t="shared" si="0"/>
        <v>40</v>
      </c>
      <c r="M37" s="43"/>
      <c r="N37" s="46">
        <v>14.5</v>
      </c>
      <c r="O37" s="45"/>
      <c r="P37" s="37">
        <f t="shared" si="1"/>
        <v>14.5</v>
      </c>
      <c r="Q37" s="37">
        <f t="shared" si="2"/>
        <v>57.5</v>
      </c>
      <c r="R37" s="37" t="str">
        <f t="shared" si="3"/>
        <v>E</v>
      </c>
    </row>
    <row r="38" spans="1:18" ht="15.75" customHeight="1">
      <c r="A38" s="47" t="str">
        <f>'[1]Tabela 2'!A37</f>
        <v>71</v>
      </c>
      <c r="B38" s="47" t="str">
        <f>'[1]Tabela 2'!B37</f>
        <v>2019</v>
      </c>
      <c r="C38" s="47" t="str">
        <f>'[1]Tabela 2'!C37</f>
        <v>Dimitrije</v>
      </c>
      <c r="D38" s="47" t="str">
        <f>'[1]Tabela 2'!D37</f>
        <v>Knežević</v>
      </c>
      <c r="E38" s="44">
        <v>2.5</v>
      </c>
      <c r="F38" s="45"/>
      <c r="G38" s="45"/>
      <c r="H38" s="45"/>
      <c r="I38">
        <v>28</v>
      </c>
      <c r="J38" s="42"/>
      <c r="K38" s="45"/>
      <c r="L38" s="37">
        <f t="shared" si="0"/>
        <v>28</v>
      </c>
      <c r="M38" s="43">
        <v>11.5</v>
      </c>
      <c r="N38" s="46">
        <v>24.5</v>
      </c>
      <c r="O38" s="45"/>
      <c r="P38" s="37">
        <f t="shared" si="1"/>
        <v>24.5</v>
      </c>
      <c r="Q38" s="37">
        <f t="shared" si="2"/>
        <v>55</v>
      </c>
      <c r="R38" s="37" t="str">
        <f t="shared" si="3"/>
        <v>E</v>
      </c>
    </row>
    <row r="39" spans="1:18" ht="15.75" customHeight="1">
      <c r="A39" s="47" t="str">
        <f>'[1]Tabela 2'!A38</f>
        <v>73</v>
      </c>
      <c r="B39" s="47" t="str">
        <f>'[1]Tabela 2'!B38</f>
        <v>2019</v>
      </c>
      <c r="C39" s="47" t="str">
        <f>'[1]Tabela 2'!C38</f>
        <v>Lidija</v>
      </c>
      <c r="D39" s="47" t="str">
        <f>'[1]Tabela 2'!D38</f>
        <v>Ćorić</v>
      </c>
      <c r="E39" s="44">
        <v>6</v>
      </c>
      <c r="F39" s="45"/>
      <c r="G39" s="45"/>
      <c r="H39" s="45"/>
      <c r="I39">
        <v>42</v>
      </c>
      <c r="J39" s="42"/>
      <c r="K39" s="45"/>
      <c r="L39" s="37">
        <f t="shared" si="0"/>
        <v>42</v>
      </c>
      <c r="M39" s="43">
        <v>19</v>
      </c>
      <c r="N39" s="46"/>
      <c r="O39" s="45"/>
      <c r="P39" s="37">
        <f t="shared" si="1"/>
        <v>19</v>
      </c>
      <c r="Q39" s="37">
        <f t="shared" si="2"/>
        <v>67</v>
      </c>
      <c r="R39" s="37" t="str">
        <f t="shared" si="3"/>
        <v>D</v>
      </c>
    </row>
    <row r="40" spans="1:18" ht="15.75" customHeight="1">
      <c r="A40" s="47" t="str">
        <f>'[1]Tabela 2'!A39</f>
        <v>74</v>
      </c>
      <c r="B40" s="47" t="str">
        <f>'[1]Tabela 2'!B39</f>
        <v>2019</v>
      </c>
      <c r="C40" s="47" t="str">
        <f>'[1]Tabela 2'!C39</f>
        <v>Nikola</v>
      </c>
      <c r="D40" s="47" t="str">
        <f>'[1]Tabela 2'!D39</f>
        <v>Bušković</v>
      </c>
      <c r="E40" s="44">
        <v>7</v>
      </c>
      <c r="F40" s="45"/>
      <c r="G40" s="45"/>
      <c r="H40" s="45"/>
      <c r="I40">
        <v>32</v>
      </c>
      <c r="J40" s="42"/>
      <c r="K40" s="45"/>
      <c r="L40" s="37">
        <f t="shared" si="0"/>
        <v>32</v>
      </c>
      <c r="M40" s="43"/>
      <c r="N40" s="46">
        <v>31</v>
      </c>
      <c r="O40" s="45"/>
      <c r="P40" s="37">
        <f t="shared" si="1"/>
        <v>31</v>
      </c>
      <c r="Q40" s="37">
        <f t="shared" si="2"/>
        <v>70</v>
      </c>
      <c r="R40" s="37" t="str">
        <f t="shared" si="3"/>
        <v>C</v>
      </c>
    </row>
    <row r="41" spans="1:18" ht="15.75" customHeight="1">
      <c r="A41" s="47" t="str">
        <f>'[1]Tabela 2'!A40</f>
        <v>76</v>
      </c>
      <c r="B41" s="47" t="str">
        <f>'[1]Tabela 2'!B40</f>
        <v>2019</v>
      </c>
      <c r="C41" s="47" t="str">
        <f>'[1]Tabela 2'!C40</f>
        <v>Milija</v>
      </c>
      <c r="D41" s="47" t="str">
        <f>'[1]Tabela 2'!D40</f>
        <v>Obradović</v>
      </c>
      <c r="E41" s="44"/>
      <c r="F41" s="45"/>
      <c r="G41" s="45"/>
      <c r="H41" s="45"/>
      <c r="I41">
        <v>42</v>
      </c>
      <c r="J41" s="42"/>
      <c r="K41" s="45"/>
      <c r="L41" s="37">
        <f t="shared" si="0"/>
        <v>42</v>
      </c>
      <c r="M41" s="43">
        <v>20</v>
      </c>
      <c r="N41" s="46"/>
      <c r="O41" s="45"/>
      <c r="P41" s="37">
        <f t="shared" si="1"/>
        <v>20</v>
      </c>
      <c r="Q41" s="37">
        <f t="shared" si="2"/>
        <v>62</v>
      </c>
      <c r="R41" s="37" t="str">
        <f t="shared" si="3"/>
        <v>D</v>
      </c>
    </row>
    <row r="42" spans="1:18" ht="15.75" customHeight="1">
      <c r="A42" s="47" t="str">
        <f>'[1]Tabela 2'!A41</f>
        <v>77</v>
      </c>
      <c r="B42" s="47" t="str">
        <f>'[1]Tabela 2'!B41</f>
        <v>2019</v>
      </c>
      <c r="C42" s="47" t="str">
        <f>'[1]Tabela 2'!C41</f>
        <v>Stefan</v>
      </c>
      <c r="D42" s="47" t="str">
        <f>'[1]Tabela 2'!D41</f>
        <v>Mandić</v>
      </c>
      <c r="E42" s="48">
        <v>2.5</v>
      </c>
      <c r="F42" s="45"/>
      <c r="G42" s="45"/>
      <c r="H42" s="45"/>
      <c r="I42">
        <v>38</v>
      </c>
      <c r="J42" s="42"/>
      <c r="K42" s="45"/>
      <c r="L42" s="37">
        <f t="shared" si="0"/>
        <v>38</v>
      </c>
      <c r="M42" s="43">
        <v>29.5</v>
      </c>
      <c r="N42" s="46"/>
      <c r="O42" s="45"/>
      <c r="P42" s="37">
        <f t="shared" si="1"/>
        <v>29.5</v>
      </c>
      <c r="Q42" s="37">
        <f t="shared" si="2"/>
        <v>70</v>
      </c>
      <c r="R42" s="37" t="str">
        <f t="shared" si="3"/>
        <v>C</v>
      </c>
    </row>
    <row r="43" spans="1:18" ht="15.75" customHeight="1">
      <c r="A43" s="47" t="str">
        <f>'[1]Tabela 2'!A42</f>
        <v>87</v>
      </c>
      <c r="B43" s="47" t="str">
        <f>'[1]Tabela 2'!B42</f>
        <v>2019</v>
      </c>
      <c r="C43" s="47" t="str">
        <f>'[1]Tabela 2'!C42</f>
        <v>Vuk</v>
      </c>
      <c r="D43" s="47" t="str">
        <f>'[1]Tabela 2'!D42</f>
        <v>Mićunović</v>
      </c>
      <c r="E43" s="44">
        <v>5</v>
      </c>
      <c r="F43" s="45"/>
      <c r="G43" s="45"/>
      <c r="H43" s="45"/>
      <c r="I43">
        <v>36.5</v>
      </c>
      <c r="J43" s="42"/>
      <c r="K43" s="45"/>
      <c r="L43" s="37">
        <f t="shared" si="0"/>
        <v>36.5</v>
      </c>
      <c r="M43" s="43">
        <v>12.5</v>
      </c>
      <c r="N43" s="46"/>
      <c r="O43" s="45"/>
      <c r="P43" s="37">
        <f t="shared" si="1"/>
        <v>12.5</v>
      </c>
      <c r="Q43" s="37">
        <f t="shared" si="2"/>
        <v>54</v>
      </c>
      <c r="R43" s="37" t="str">
        <f t="shared" si="3"/>
        <v>E</v>
      </c>
    </row>
    <row r="44" spans="1:18" ht="15.75" customHeight="1">
      <c r="A44" s="47" t="str">
        <f>'[1]Tabela 2'!A43</f>
        <v>93</v>
      </c>
      <c r="B44" s="47" t="str">
        <f>'[1]Tabela 2'!B43</f>
        <v>2019</v>
      </c>
      <c r="C44" s="47" t="str">
        <f>'[1]Tabela 2'!C43</f>
        <v>Radovan</v>
      </c>
      <c r="D44" s="47" t="str">
        <f>'[1]Tabela 2'!D43</f>
        <v>Radunović</v>
      </c>
      <c r="E44" s="44">
        <v>1.5</v>
      </c>
      <c r="F44" s="45"/>
      <c r="G44" s="45"/>
      <c r="H44" s="45"/>
      <c r="I44">
        <v>42</v>
      </c>
      <c r="J44" s="42"/>
      <c r="K44" s="45"/>
      <c r="L44" s="37">
        <f t="shared" si="0"/>
        <v>42</v>
      </c>
      <c r="M44" s="43">
        <v>34.5</v>
      </c>
      <c r="N44" s="46"/>
      <c r="O44" s="45"/>
      <c r="P44" s="37">
        <f t="shared" si="1"/>
        <v>34.5</v>
      </c>
      <c r="Q44" s="37">
        <f t="shared" si="2"/>
        <v>78</v>
      </c>
      <c r="R44" s="37" t="str">
        <f t="shared" si="3"/>
        <v>C</v>
      </c>
    </row>
    <row r="45" spans="1:18" ht="15.75" customHeight="1">
      <c r="A45" s="47" t="str">
        <f>'[1]Tabela 2'!A44</f>
        <v>94</v>
      </c>
      <c r="B45" s="47" t="str">
        <f>'[1]Tabela 2'!B44</f>
        <v>2019</v>
      </c>
      <c r="C45" s="47" t="str">
        <f>'[1]Tabela 2'!C44</f>
        <v>Goran</v>
      </c>
      <c r="D45" s="47" t="str">
        <f>'[1]Tabela 2'!D44</f>
        <v>Nenezić</v>
      </c>
      <c r="E45" s="44"/>
      <c r="F45" s="45"/>
      <c r="G45" s="45"/>
      <c r="H45" s="45"/>
      <c r="I45">
        <v>42</v>
      </c>
      <c r="J45" s="42"/>
      <c r="K45" s="45"/>
      <c r="L45" s="37">
        <f t="shared" si="0"/>
        <v>42</v>
      </c>
      <c r="M45" s="43">
        <v>40.5</v>
      </c>
      <c r="N45" s="46"/>
      <c r="O45" s="45"/>
      <c r="P45" s="37">
        <f t="shared" si="1"/>
        <v>40.5</v>
      </c>
      <c r="Q45" s="37">
        <f t="shared" si="2"/>
        <v>82.5</v>
      </c>
      <c r="R45" s="37" t="str">
        <f t="shared" si="3"/>
        <v>B</v>
      </c>
    </row>
    <row r="46" spans="1:18" ht="15.75" customHeight="1">
      <c r="A46" s="47" t="str">
        <f>'[1]Tabela 2'!A45</f>
        <v>95</v>
      </c>
      <c r="B46" s="47" t="str">
        <f>'[1]Tabela 2'!B45</f>
        <v>2019</v>
      </c>
      <c r="C46" s="47" t="str">
        <f>'[1]Tabela 2'!C45</f>
        <v>Andrija</v>
      </c>
      <c r="D46" s="47" t="str">
        <f>'[1]Tabela 2'!D45</f>
        <v>Azarić</v>
      </c>
      <c r="E46" s="44"/>
      <c r="F46" s="45"/>
      <c r="G46" s="45"/>
      <c r="H46" s="45"/>
      <c r="I46" s="41"/>
      <c r="J46" s="42"/>
      <c r="K46" s="45"/>
      <c r="L46" s="37">
        <f t="shared" si="0"/>
        <v>0</v>
      </c>
      <c r="M46" s="43"/>
      <c r="N46" s="46"/>
      <c r="O46" s="45"/>
      <c r="P46" s="37">
        <f t="shared" si="1"/>
        <v>0</v>
      </c>
      <c r="Q46" s="37">
        <f t="shared" si="2"/>
        <v>0</v>
      </c>
      <c r="R46" s="37" t="str">
        <f t="shared" si="3"/>
        <v>F</v>
      </c>
    </row>
    <row r="47" spans="1:18" ht="15.75" customHeight="1">
      <c r="A47" s="47" t="str">
        <f>'[1]Tabela 2'!A46</f>
        <v>96</v>
      </c>
      <c r="B47" s="47" t="str">
        <f>'[1]Tabela 2'!B46</f>
        <v>2019</v>
      </c>
      <c r="C47" s="47" t="str">
        <f>'[1]Tabela 2'!C46</f>
        <v>Darko</v>
      </c>
      <c r="D47" s="47" t="str">
        <f>'[1]Tabela 2'!D46</f>
        <v>Perović</v>
      </c>
      <c r="E47" s="44">
        <v>1.5</v>
      </c>
      <c r="F47" s="45"/>
      <c r="G47" s="45"/>
      <c r="H47" s="45"/>
      <c r="I47">
        <v>13.5</v>
      </c>
      <c r="J47" s="42"/>
      <c r="K47" s="45"/>
      <c r="L47" s="37">
        <f t="shared" si="0"/>
        <v>13.5</v>
      </c>
      <c r="M47" s="43"/>
      <c r="N47" s="46"/>
      <c r="O47" s="45"/>
      <c r="P47" s="37">
        <f t="shared" si="1"/>
        <v>0</v>
      </c>
      <c r="Q47" s="37">
        <f t="shared" si="2"/>
        <v>15</v>
      </c>
      <c r="R47" s="37" t="str">
        <f t="shared" si="3"/>
        <v>F</v>
      </c>
    </row>
    <row r="48" spans="1:18" ht="15.75" customHeight="1">
      <c r="A48" s="47" t="str">
        <f>'[1]Tabela 2'!A47</f>
        <v>100</v>
      </c>
      <c r="B48" s="47" t="str">
        <f>'[1]Tabela 2'!B47</f>
        <v>2019</v>
      </c>
      <c r="C48" s="47" t="str">
        <f>'[1]Tabela 2'!C47</f>
        <v>Lazar</v>
      </c>
      <c r="D48" s="47" t="str">
        <f>'[1]Tabela 2'!D47</f>
        <v>Nikčević</v>
      </c>
      <c r="E48" s="44">
        <v>2</v>
      </c>
      <c r="F48" s="45"/>
      <c r="G48" s="45"/>
      <c r="H48" s="45"/>
      <c r="I48">
        <v>38.5</v>
      </c>
      <c r="J48" s="42"/>
      <c r="K48" s="45"/>
      <c r="L48" s="37">
        <f t="shared" si="0"/>
        <v>38.5</v>
      </c>
      <c r="M48" s="43">
        <v>37</v>
      </c>
      <c r="N48" s="46"/>
      <c r="O48" s="45"/>
      <c r="P48" s="37">
        <f t="shared" si="1"/>
        <v>37</v>
      </c>
      <c r="Q48" s="37">
        <f t="shared" si="2"/>
        <v>77.5</v>
      </c>
      <c r="R48" s="37" t="str">
        <f t="shared" si="3"/>
        <v>C</v>
      </c>
    </row>
    <row r="49" spans="1:18" ht="15.75" customHeight="1">
      <c r="A49" s="47" t="str">
        <f>'[1]Tabela 2'!A48</f>
        <v>3</v>
      </c>
      <c r="B49" s="47" t="str">
        <f>'[1]Tabela 2'!B48</f>
        <v>2018</v>
      </c>
      <c r="C49" s="47" t="str">
        <f>'[1]Tabela 2'!C48</f>
        <v>Elmir</v>
      </c>
      <c r="D49" s="47" t="str">
        <f>'[1]Tabela 2'!D48</f>
        <v>Bučan</v>
      </c>
      <c r="E49" s="49">
        <v>4.5</v>
      </c>
      <c r="F49" s="45"/>
      <c r="G49" s="45"/>
      <c r="H49" s="45"/>
      <c r="I49">
        <v>40</v>
      </c>
      <c r="J49" s="42"/>
      <c r="K49" s="45"/>
      <c r="L49" s="37">
        <f t="shared" si="0"/>
        <v>40</v>
      </c>
      <c r="M49" s="43">
        <v>21</v>
      </c>
      <c r="N49" s="46"/>
      <c r="O49" s="45"/>
      <c r="P49" s="37">
        <f t="shared" si="1"/>
        <v>21</v>
      </c>
      <c r="Q49" s="37">
        <f t="shared" si="2"/>
        <v>65.5</v>
      </c>
      <c r="R49" s="37" t="str">
        <f t="shared" si="3"/>
        <v>D</v>
      </c>
    </row>
    <row r="50" spans="1:18" ht="15.75" customHeight="1">
      <c r="A50" s="47" t="str">
        <f>'[1]Tabela 2'!A49</f>
        <v>4</v>
      </c>
      <c r="B50" s="47" t="str">
        <f>'[1]Tabela 2'!B49</f>
        <v>2018</v>
      </c>
      <c r="C50" s="47" t="str">
        <f>'[1]Tabela 2'!C49</f>
        <v>Andrija</v>
      </c>
      <c r="D50" s="47" t="str">
        <f>'[1]Tabela 2'!D49</f>
        <v>Balević</v>
      </c>
      <c r="E50" s="44"/>
      <c r="F50" s="45"/>
      <c r="G50" s="45"/>
      <c r="H50" s="45"/>
      <c r="I50" s="41"/>
      <c r="J50" s="42">
        <v>40.5</v>
      </c>
      <c r="K50" s="45"/>
      <c r="L50" s="37">
        <f t="shared" si="0"/>
        <v>40.5</v>
      </c>
      <c r="M50" s="43">
        <v>12</v>
      </c>
      <c r="N50" s="46"/>
      <c r="O50" s="45"/>
      <c r="P50" s="37">
        <f t="shared" si="1"/>
        <v>12</v>
      </c>
      <c r="Q50" s="37">
        <f t="shared" si="2"/>
        <v>52.5</v>
      </c>
      <c r="R50" s="37" t="str">
        <f t="shared" si="3"/>
        <v>E</v>
      </c>
    </row>
    <row r="51" spans="1:18" ht="15.75" customHeight="1">
      <c r="A51" s="47" t="str">
        <f>'[1]Tabela 2'!A50</f>
        <v>5</v>
      </c>
      <c r="B51" s="47" t="str">
        <f>'[1]Tabela 2'!B50</f>
        <v>2018</v>
      </c>
      <c r="C51" s="47" t="str">
        <f>'[1]Tabela 2'!C50</f>
        <v>Miloš</v>
      </c>
      <c r="D51" s="47" t="str">
        <f>'[1]Tabela 2'!D50</f>
        <v>Nedović</v>
      </c>
      <c r="E51" s="44"/>
      <c r="F51" s="45"/>
      <c r="G51" s="45"/>
      <c r="H51" s="45"/>
      <c r="I51" s="41"/>
      <c r="J51" s="42"/>
      <c r="K51" s="45"/>
      <c r="L51" s="37">
        <f t="shared" si="0"/>
        <v>0</v>
      </c>
      <c r="M51" s="43"/>
      <c r="N51" s="46"/>
      <c r="O51" s="45"/>
      <c r="P51" s="37">
        <f t="shared" si="1"/>
        <v>0</v>
      </c>
      <c r="Q51" s="37">
        <f t="shared" si="2"/>
        <v>0</v>
      </c>
      <c r="R51" s="37" t="str">
        <f t="shared" si="3"/>
        <v>F</v>
      </c>
    </row>
    <row r="52" spans="1:18" ht="15.75" customHeight="1">
      <c r="A52" s="47" t="str">
        <f>'[1]Tabela 2'!A51</f>
        <v>7</v>
      </c>
      <c r="B52" s="47" t="str">
        <f>'[1]Tabela 2'!B51</f>
        <v>2018</v>
      </c>
      <c r="C52" s="47" t="str">
        <f>'[1]Tabela 2'!C51</f>
        <v>Milo</v>
      </c>
      <c r="D52" s="47" t="str">
        <f>'[1]Tabela 2'!D51</f>
        <v>Marković</v>
      </c>
      <c r="E52" s="44"/>
      <c r="F52" s="45"/>
      <c r="G52" s="45"/>
      <c r="H52" s="45"/>
      <c r="I52" s="41"/>
      <c r="J52" s="42"/>
      <c r="K52" s="45"/>
      <c r="L52" s="37">
        <f t="shared" si="0"/>
        <v>0</v>
      </c>
      <c r="M52" s="43"/>
      <c r="N52" s="46"/>
      <c r="O52" s="45"/>
      <c r="P52" s="37">
        <f t="shared" si="1"/>
        <v>0</v>
      </c>
      <c r="Q52" s="37">
        <f t="shared" si="2"/>
        <v>0</v>
      </c>
      <c r="R52" s="37" t="str">
        <f t="shared" si="3"/>
        <v>F</v>
      </c>
    </row>
    <row r="53" spans="1:18" ht="15.75" customHeight="1">
      <c r="A53" s="47" t="str">
        <f>'[1]Tabela 2'!A52</f>
        <v>9</v>
      </c>
      <c r="B53" s="47" t="str">
        <f>'[1]Tabela 2'!B52</f>
        <v>2018</v>
      </c>
      <c r="C53" s="47" t="str">
        <f>'[1]Tabela 2'!C52</f>
        <v>Jovan</v>
      </c>
      <c r="D53" s="47" t="str">
        <f>'[1]Tabela 2'!D52</f>
        <v>Jović</v>
      </c>
      <c r="E53" s="44"/>
      <c r="F53" s="45"/>
      <c r="G53" s="45"/>
      <c r="H53" s="45"/>
      <c r="I53">
        <v>38.5</v>
      </c>
      <c r="J53" s="42"/>
      <c r="K53" s="45"/>
      <c r="L53" s="37">
        <f t="shared" si="0"/>
        <v>38.5</v>
      </c>
      <c r="M53" s="43">
        <v>14.5</v>
      </c>
      <c r="N53" s="46"/>
      <c r="O53" s="45"/>
      <c r="P53" s="37">
        <f t="shared" si="1"/>
        <v>14.5</v>
      </c>
      <c r="Q53" s="37">
        <f t="shared" si="2"/>
        <v>53</v>
      </c>
      <c r="R53" s="37" t="str">
        <f t="shared" si="3"/>
        <v>E</v>
      </c>
    </row>
    <row r="54" spans="1:18" ht="15.75" customHeight="1">
      <c r="A54" s="47" t="str">
        <f>'[1]Tabela 2'!A53</f>
        <v>11</v>
      </c>
      <c r="B54" s="47" t="str">
        <f>'[1]Tabela 2'!B53</f>
        <v>2018</v>
      </c>
      <c r="C54" s="47" t="str">
        <f>'[1]Tabela 2'!C53</f>
        <v>Balša</v>
      </c>
      <c r="D54" s="47" t="str">
        <f>'[1]Tabela 2'!D53</f>
        <v>Ljumović</v>
      </c>
      <c r="E54" s="44"/>
      <c r="F54" s="45"/>
      <c r="G54" s="45"/>
      <c r="H54" s="45"/>
      <c r="I54" s="41"/>
      <c r="J54" s="42">
        <v>34.5</v>
      </c>
      <c r="K54" s="45"/>
      <c r="L54" s="37">
        <f t="shared" si="0"/>
        <v>34.5</v>
      </c>
      <c r="M54" s="43">
        <v>28</v>
      </c>
      <c r="N54" s="46"/>
      <c r="O54" s="45"/>
      <c r="P54" s="37">
        <f t="shared" si="1"/>
        <v>28</v>
      </c>
      <c r="Q54" s="37">
        <f t="shared" si="2"/>
        <v>62.5</v>
      </c>
      <c r="R54" s="37" t="str">
        <f t="shared" si="3"/>
        <v>D</v>
      </c>
    </row>
    <row r="55" spans="1:18" ht="15.75" customHeight="1">
      <c r="A55" s="47" t="str">
        <f>'[1]Tabela 2'!A54</f>
        <v>12</v>
      </c>
      <c r="B55" s="47" t="str">
        <f>'[1]Tabela 2'!B54</f>
        <v>2018</v>
      </c>
      <c r="C55" s="47" t="str">
        <f>'[1]Tabela 2'!C54</f>
        <v>Luka</v>
      </c>
      <c r="D55" s="47" t="str">
        <f>'[1]Tabela 2'!D54</f>
        <v>Kusovac</v>
      </c>
      <c r="E55" s="44"/>
      <c r="F55" s="45"/>
      <c r="G55" s="45"/>
      <c r="H55" s="45"/>
      <c r="I55" s="41"/>
      <c r="J55" s="42">
        <v>31</v>
      </c>
      <c r="K55" s="45"/>
      <c r="L55" s="37">
        <f t="shared" si="0"/>
        <v>31</v>
      </c>
      <c r="M55" s="43">
        <v>39</v>
      </c>
      <c r="N55" s="46"/>
      <c r="O55" s="45"/>
      <c r="P55" s="37">
        <f t="shared" si="1"/>
        <v>39</v>
      </c>
      <c r="Q55" s="37">
        <f t="shared" si="2"/>
        <v>70</v>
      </c>
      <c r="R55" s="37" t="str">
        <f t="shared" si="3"/>
        <v>C</v>
      </c>
    </row>
    <row r="56" spans="1:18" ht="15.75" customHeight="1">
      <c r="A56" s="47" t="str">
        <f>'[1]Tabela 2'!A55</f>
        <v>22</v>
      </c>
      <c r="B56" s="47" t="str">
        <f>'[1]Tabela 2'!B55</f>
        <v>2018</v>
      </c>
      <c r="C56" s="47" t="str">
        <f>'[1]Tabela 2'!C55</f>
        <v>Mladen</v>
      </c>
      <c r="D56" s="47" t="str">
        <f>'[1]Tabela 2'!D55</f>
        <v>Strugar</v>
      </c>
      <c r="E56" s="44">
        <v>3</v>
      </c>
      <c r="F56" s="45"/>
      <c r="G56" s="45"/>
      <c r="H56" s="45"/>
      <c r="I56">
        <v>32.5</v>
      </c>
      <c r="J56" s="42"/>
      <c r="K56" s="45"/>
      <c r="L56" s="37">
        <f t="shared" si="0"/>
        <v>32.5</v>
      </c>
      <c r="M56" s="43">
        <v>16</v>
      </c>
      <c r="N56" s="46"/>
      <c r="O56" s="45"/>
      <c r="P56" s="37">
        <f t="shared" si="1"/>
        <v>16</v>
      </c>
      <c r="Q56" s="37">
        <f t="shared" si="2"/>
        <v>51.5</v>
      </c>
      <c r="R56" s="37" t="str">
        <f t="shared" si="3"/>
        <v>E</v>
      </c>
    </row>
    <row r="57" spans="1:18" ht="15.75" customHeight="1">
      <c r="A57" s="47" t="str">
        <f>'[1]Tabela 2'!A56</f>
        <v>31</v>
      </c>
      <c r="B57" s="47" t="str">
        <f>'[1]Tabela 2'!B56</f>
        <v>2018</v>
      </c>
      <c r="C57" s="47" t="str">
        <f>'[1]Tabela 2'!C56</f>
        <v>Nikolina</v>
      </c>
      <c r="D57" s="47" t="str">
        <f>'[1]Tabela 2'!D56</f>
        <v>Fatić</v>
      </c>
      <c r="E57" s="44">
        <v>2.5</v>
      </c>
      <c r="F57" s="45"/>
      <c r="G57" s="45"/>
      <c r="H57" s="45"/>
      <c r="I57">
        <v>40</v>
      </c>
      <c r="J57" s="42"/>
      <c r="K57" s="45"/>
      <c r="L57" s="37">
        <f t="shared" si="0"/>
        <v>40</v>
      </c>
      <c r="M57" s="43"/>
      <c r="N57" s="46">
        <v>24.5</v>
      </c>
      <c r="O57" s="45"/>
      <c r="P57" s="37">
        <f t="shared" si="1"/>
        <v>24.5</v>
      </c>
      <c r="Q57" s="37">
        <f t="shared" si="2"/>
        <v>67</v>
      </c>
      <c r="R57" s="37" t="str">
        <f t="shared" si="3"/>
        <v>D</v>
      </c>
    </row>
    <row r="58" spans="1:18" ht="15.75" customHeight="1">
      <c r="A58" s="47" t="str">
        <f>'[1]Tabela 2'!A57</f>
        <v>39</v>
      </c>
      <c r="B58" s="47" t="str">
        <f>'[1]Tabela 2'!B57</f>
        <v>2018</v>
      </c>
      <c r="C58" s="47" t="str">
        <f>'[1]Tabela 2'!C57</f>
        <v>Vladan</v>
      </c>
      <c r="D58" s="47" t="str">
        <f>'[1]Tabela 2'!D57</f>
        <v>Savićević</v>
      </c>
      <c r="E58" s="44"/>
      <c r="F58" s="45"/>
      <c r="G58" s="45"/>
      <c r="H58" s="45"/>
      <c r="I58" s="41"/>
      <c r="J58" s="42"/>
      <c r="K58" s="45"/>
      <c r="L58" s="37">
        <f t="shared" si="0"/>
        <v>0</v>
      </c>
      <c r="M58" s="43"/>
      <c r="N58" s="46"/>
      <c r="O58" s="45"/>
      <c r="P58" s="37">
        <f t="shared" si="1"/>
        <v>0</v>
      </c>
      <c r="Q58" s="37">
        <f t="shared" si="2"/>
        <v>0</v>
      </c>
      <c r="R58" s="37" t="str">
        <f t="shared" si="3"/>
        <v>F</v>
      </c>
    </row>
    <row r="59" spans="1:18" ht="15.75" customHeight="1">
      <c r="A59" s="47" t="str">
        <f>'[1]Tabela 2'!A58</f>
        <v>47</v>
      </c>
      <c r="B59" s="47" t="str">
        <f>'[1]Tabela 2'!B58</f>
        <v>2018</v>
      </c>
      <c r="C59" s="47" t="str">
        <f>'[1]Tabela 2'!C58</f>
        <v>Eva Stella</v>
      </c>
      <c r="D59" s="47" t="str">
        <f>'[1]Tabela 2'!D58</f>
        <v>Lekić</v>
      </c>
      <c r="E59" s="44">
        <v>1.5</v>
      </c>
      <c r="F59" s="45"/>
      <c r="G59" s="45"/>
      <c r="H59" s="45"/>
      <c r="I59">
        <v>34</v>
      </c>
      <c r="J59" s="42"/>
      <c r="K59" s="45"/>
      <c r="L59" s="37">
        <f t="shared" si="0"/>
        <v>34</v>
      </c>
      <c r="M59" s="43"/>
      <c r="N59" s="46">
        <v>37.5</v>
      </c>
      <c r="O59" s="45"/>
      <c r="P59" s="37">
        <f t="shared" si="1"/>
        <v>37.5</v>
      </c>
      <c r="Q59" s="37">
        <f t="shared" si="2"/>
        <v>73</v>
      </c>
      <c r="R59" s="37" t="str">
        <f t="shared" si="3"/>
        <v>C</v>
      </c>
    </row>
    <row r="60" spans="1:18" ht="15.75" customHeight="1">
      <c r="A60" s="47" t="str">
        <f>'[1]Tabela 2'!A59</f>
        <v>49</v>
      </c>
      <c r="B60" s="47" t="str">
        <f>'[1]Tabela 2'!B59</f>
        <v>2018</v>
      </c>
      <c r="C60" s="47" t="str">
        <f>'[1]Tabela 2'!C59</f>
        <v>Jelena</v>
      </c>
      <c r="D60" s="47" t="str">
        <f>'[1]Tabela 2'!D59</f>
        <v>Todorović</v>
      </c>
      <c r="E60" s="44">
        <v>3</v>
      </c>
      <c r="F60" s="45"/>
      <c r="G60" s="45"/>
      <c r="H60" s="45"/>
      <c r="I60">
        <v>19</v>
      </c>
      <c r="J60" s="42">
        <v>24.5</v>
      </c>
      <c r="K60" s="45"/>
      <c r="L60" s="37">
        <f t="shared" si="0"/>
        <v>24.5</v>
      </c>
      <c r="M60" s="43"/>
      <c r="N60" s="46">
        <v>22.5</v>
      </c>
      <c r="O60" s="45"/>
      <c r="P60" s="37">
        <f t="shared" si="1"/>
        <v>22.5</v>
      </c>
      <c r="Q60" s="37">
        <f t="shared" si="2"/>
        <v>50</v>
      </c>
      <c r="R60" s="37" t="str">
        <f t="shared" si="3"/>
        <v>E</v>
      </c>
    </row>
    <row r="61" spans="1:18" ht="15.75" customHeight="1">
      <c r="A61" s="47" t="str">
        <f>'[1]Tabela 2'!A60</f>
        <v>53</v>
      </c>
      <c r="B61" s="47" t="str">
        <f>'[1]Tabela 2'!B60</f>
        <v>2018</v>
      </c>
      <c r="C61" s="47" t="str">
        <f>'[1]Tabela 2'!C60</f>
        <v>Dejan</v>
      </c>
      <c r="D61" s="47" t="str">
        <f>'[1]Tabela 2'!D60</f>
        <v>Rašković</v>
      </c>
      <c r="E61" s="44">
        <v>1</v>
      </c>
      <c r="F61" s="45"/>
      <c r="G61" s="45"/>
      <c r="H61" s="45"/>
      <c r="I61">
        <v>26</v>
      </c>
      <c r="J61" s="50" t="s">
        <v>55</v>
      </c>
      <c r="K61" s="45"/>
      <c r="L61" s="37">
        <v>28.5</v>
      </c>
      <c r="M61" s="43">
        <v>13</v>
      </c>
      <c r="N61" s="46">
        <v>20.5</v>
      </c>
      <c r="O61" s="45"/>
      <c r="P61" s="37">
        <f t="shared" si="1"/>
        <v>20.5</v>
      </c>
      <c r="Q61" s="37">
        <f t="shared" si="2"/>
        <v>50</v>
      </c>
      <c r="R61" s="37" t="str">
        <f t="shared" si="3"/>
        <v>E</v>
      </c>
    </row>
    <row r="62" spans="1:18" ht="15.75" customHeight="1">
      <c r="A62" s="47" t="str">
        <f>'[1]Tabela 2'!A61</f>
        <v>56</v>
      </c>
      <c r="B62" s="47" t="str">
        <f>'[1]Tabela 2'!B61</f>
        <v>2018</v>
      </c>
      <c r="C62" s="47" t="str">
        <f>'[1]Tabela 2'!C61</f>
        <v>Slavko</v>
      </c>
      <c r="D62" s="47" t="str">
        <f>'[1]Tabela 2'!D61</f>
        <v>Bulatović</v>
      </c>
      <c r="E62" s="44">
        <v>3.5</v>
      </c>
      <c r="F62" s="45"/>
      <c r="G62" s="45"/>
      <c r="H62" s="45">
        <v>1</v>
      </c>
      <c r="I62">
        <v>22.5</v>
      </c>
      <c r="J62" s="42"/>
      <c r="K62" s="45"/>
      <c r="L62" s="37">
        <f t="shared" si="0"/>
        <v>22.5</v>
      </c>
      <c r="M62" s="43">
        <v>23</v>
      </c>
      <c r="N62" s="46"/>
      <c r="O62" s="45"/>
      <c r="P62" s="37">
        <f t="shared" si="1"/>
        <v>23</v>
      </c>
      <c r="Q62" s="37">
        <f t="shared" si="2"/>
        <v>50</v>
      </c>
      <c r="R62" s="37" t="str">
        <f t="shared" si="3"/>
        <v>E</v>
      </c>
    </row>
    <row r="63" spans="1:18" ht="15.75" customHeight="1">
      <c r="A63" s="47" t="str">
        <f>'[1]Tabela 2'!A62</f>
        <v>74</v>
      </c>
      <c r="B63" s="47" t="str">
        <f>'[1]Tabela 2'!B62</f>
        <v>2018</v>
      </c>
      <c r="C63" s="47" t="str">
        <f>'[1]Tabela 2'!C62</f>
        <v>Damjan</v>
      </c>
      <c r="D63" s="47" t="str">
        <f>'[1]Tabela 2'!D62</f>
        <v>Dubak</v>
      </c>
      <c r="E63" s="44"/>
      <c r="F63" s="45"/>
      <c r="G63" s="45"/>
      <c r="H63" s="45"/>
      <c r="I63" s="41"/>
      <c r="J63" s="42"/>
      <c r="K63" s="45"/>
      <c r="L63" s="37">
        <f t="shared" si="0"/>
        <v>0</v>
      </c>
      <c r="M63" s="43"/>
      <c r="N63" s="46"/>
      <c r="O63" s="45"/>
      <c r="P63" s="37">
        <f t="shared" si="1"/>
        <v>0</v>
      </c>
      <c r="Q63" s="37">
        <f t="shared" si="2"/>
        <v>0</v>
      </c>
      <c r="R63" s="37" t="str">
        <f t="shared" si="3"/>
        <v>F</v>
      </c>
    </row>
    <row r="64" spans="1:18" ht="15.75" customHeight="1">
      <c r="A64" s="47" t="str">
        <f>'[1]Tabela 2'!A63</f>
        <v>78</v>
      </c>
      <c r="B64" s="47" t="str">
        <f>'[1]Tabela 2'!B63</f>
        <v>2018</v>
      </c>
      <c r="C64" s="47" t="str">
        <f>'[1]Tabela 2'!C63</f>
        <v>Nemanja</v>
      </c>
      <c r="D64" s="47" t="str">
        <f>'[1]Tabela 2'!D63</f>
        <v>Čurović</v>
      </c>
      <c r="E64" s="44">
        <v>2</v>
      </c>
      <c r="F64" s="45"/>
      <c r="G64" s="45"/>
      <c r="H64" s="45"/>
      <c r="I64">
        <v>28.5</v>
      </c>
      <c r="J64" s="42"/>
      <c r="K64" s="45"/>
      <c r="L64" s="37">
        <f aca="true" t="shared" si="4" ref="L64:L89">MAX(I64,J64,K64)</f>
        <v>28.5</v>
      </c>
      <c r="M64" s="43">
        <v>20</v>
      </c>
      <c r="N64" s="46"/>
      <c r="O64" s="45"/>
      <c r="P64" s="37">
        <f aca="true" t="shared" si="5" ref="P64:P89">MAX(M64,N64,O64)</f>
        <v>20</v>
      </c>
      <c r="Q64" s="37">
        <f t="shared" si="2"/>
        <v>50.5</v>
      </c>
      <c r="R64" s="37" t="str">
        <f t="shared" si="3"/>
        <v>E</v>
      </c>
    </row>
    <row r="65" spans="1:18" ht="15.75" customHeight="1">
      <c r="A65" s="47" t="str">
        <f>'[1]Tabela 2'!A64</f>
        <v>81</v>
      </c>
      <c r="B65" s="47" t="str">
        <f>'[1]Tabela 2'!B64</f>
        <v>2018</v>
      </c>
      <c r="C65" s="47" t="str">
        <f>'[1]Tabela 2'!C64</f>
        <v>Tijana</v>
      </c>
      <c r="D65" s="47" t="str">
        <f>'[1]Tabela 2'!D64</f>
        <v>Laušević</v>
      </c>
      <c r="E65" s="44">
        <v>1.5</v>
      </c>
      <c r="F65" s="45"/>
      <c r="G65" s="45"/>
      <c r="H65" s="45"/>
      <c r="I65">
        <v>33</v>
      </c>
      <c r="J65" s="42"/>
      <c r="K65" s="45"/>
      <c r="L65" s="37">
        <f t="shared" si="4"/>
        <v>33</v>
      </c>
      <c r="M65" s="43">
        <v>4</v>
      </c>
      <c r="N65" s="46">
        <v>23</v>
      </c>
      <c r="O65" s="45"/>
      <c r="P65" s="37">
        <f t="shared" si="5"/>
        <v>23</v>
      </c>
      <c r="Q65" s="37">
        <f t="shared" si="2"/>
        <v>57.5</v>
      </c>
      <c r="R65" s="37" t="str">
        <f t="shared" si="3"/>
        <v>E</v>
      </c>
    </row>
    <row r="66" spans="1:18" ht="15.75" customHeight="1">
      <c r="A66" s="47" t="str">
        <f>'[1]Tabela 2'!A65</f>
        <v>92</v>
      </c>
      <c r="B66" s="47" t="str">
        <f>'[1]Tabela 2'!B65</f>
        <v>2018</v>
      </c>
      <c r="C66" s="47" t="str">
        <f>'[1]Tabela 2'!C65</f>
        <v>Jovana</v>
      </c>
      <c r="D66" s="47" t="str">
        <f>'[1]Tabela 2'!D65</f>
        <v>Miličić</v>
      </c>
      <c r="E66" s="44"/>
      <c r="F66" s="45"/>
      <c r="G66" s="45"/>
      <c r="H66" s="45"/>
      <c r="I66" s="41"/>
      <c r="J66" s="42">
        <v>28.5</v>
      </c>
      <c r="K66" s="45"/>
      <c r="L66" s="37">
        <f t="shared" si="4"/>
        <v>28.5</v>
      </c>
      <c r="M66" s="43"/>
      <c r="N66" s="46"/>
      <c r="O66" s="45"/>
      <c r="P66" s="37">
        <f t="shared" si="5"/>
        <v>0</v>
      </c>
      <c r="Q66" s="37">
        <f t="shared" si="2"/>
        <v>28.5</v>
      </c>
      <c r="R66" s="37" t="str">
        <f t="shared" si="3"/>
        <v>F</v>
      </c>
    </row>
    <row r="67" spans="1:18" ht="15">
      <c r="A67" s="47" t="str">
        <f>'[1]Tabela 2'!A66</f>
        <v>100</v>
      </c>
      <c r="B67" s="47" t="str">
        <f>'[1]Tabela 2'!B66</f>
        <v>2018</v>
      </c>
      <c r="C67" s="47" t="str">
        <f>'[1]Tabela 2'!C66</f>
        <v>Jelena</v>
      </c>
      <c r="D67" s="47" t="str">
        <f>'[1]Tabela 2'!D66</f>
        <v>Malović</v>
      </c>
      <c r="E67" s="44"/>
      <c r="F67" s="45"/>
      <c r="G67" s="45"/>
      <c r="H67" s="45"/>
      <c r="I67">
        <v>36</v>
      </c>
      <c r="J67" s="42"/>
      <c r="K67" s="45"/>
      <c r="L67" s="37">
        <f t="shared" si="4"/>
        <v>36</v>
      </c>
      <c r="M67" s="43">
        <v>17</v>
      </c>
      <c r="N67" s="46"/>
      <c r="O67" s="45"/>
      <c r="P67" s="37">
        <f t="shared" si="5"/>
        <v>17</v>
      </c>
      <c r="Q67" s="37">
        <f t="shared" si="2"/>
        <v>53</v>
      </c>
      <c r="R67" s="37" t="str">
        <f t="shared" si="3"/>
        <v>E</v>
      </c>
    </row>
    <row r="68" spans="1:18" ht="15">
      <c r="A68" s="47" t="str">
        <f>'[1]Tabela 2'!A67</f>
        <v>3</v>
      </c>
      <c r="B68" s="47" t="str">
        <f>'[1]Tabela 2'!B67</f>
        <v>2017</v>
      </c>
      <c r="C68" s="47" t="str">
        <f>'[1]Tabela 2'!C67</f>
        <v>Ognjen</v>
      </c>
      <c r="D68" s="47" t="str">
        <f>'[1]Tabela 2'!D67</f>
        <v>Bulatović</v>
      </c>
      <c r="E68" s="44"/>
      <c r="F68" s="45"/>
      <c r="G68" s="45"/>
      <c r="H68" s="45"/>
      <c r="I68">
        <v>36</v>
      </c>
      <c r="J68" s="42"/>
      <c r="K68" s="45"/>
      <c r="L68" s="37">
        <f t="shared" si="4"/>
        <v>36</v>
      </c>
      <c r="M68" s="43">
        <v>31.5</v>
      </c>
      <c r="N68" s="46"/>
      <c r="O68" s="45"/>
      <c r="P68" s="37">
        <f t="shared" si="5"/>
        <v>31.5</v>
      </c>
      <c r="Q68" s="37">
        <f>E68+G68+L68+P68+F68+H68</f>
        <v>67.5</v>
      </c>
      <c r="R68" s="37" t="str">
        <f>IF(Q68&gt;=90,"A",IF(Q68&gt;=80,"B",IF(Q68&gt;=70,"C",IF(Q68&gt;=60,"D",IF(Q68&gt;=50,"E","F")))))</f>
        <v>D</v>
      </c>
    </row>
    <row r="69" spans="1:18" ht="15">
      <c r="A69" s="47" t="str">
        <f>'[1]Tabela 2'!A68</f>
        <v>37</v>
      </c>
      <c r="B69" s="47" t="str">
        <f>'[1]Tabela 2'!B68</f>
        <v>2017</v>
      </c>
      <c r="C69" s="47" t="str">
        <f>'[1]Tabela 2'!C68</f>
        <v>Andrijana</v>
      </c>
      <c r="D69" s="47" t="str">
        <f>'[1]Tabela 2'!D68</f>
        <v>Žižić</v>
      </c>
      <c r="E69" s="48">
        <v>5.5</v>
      </c>
      <c r="F69" s="45"/>
      <c r="G69" s="45"/>
      <c r="H69" s="45"/>
      <c r="I69">
        <v>23.5</v>
      </c>
      <c r="J69" s="42">
        <v>36.5</v>
      </c>
      <c r="K69" s="45"/>
      <c r="L69" s="37">
        <f t="shared" si="4"/>
        <v>36.5</v>
      </c>
      <c r="M69" s="43">
        <v>11.5</v>
      </c>
      <c r="N69" s="46"/>
      <c r="O69" s="45"/>
      <c r="P69" s="37">
        <f t="shared" si="5"/>
        <v>11.5</v>
      </c>
      <c r="Q69" s="37">
        <f>E69+G69+L69+P69+F69+H69</f>
        <v>53.5</v>
      </c>
      <c r="R69" s="37" t="str">
        <f>IF(Q69&gt;=90,"A",IF(Q69&gt;=80,"B",IF(Q69&gt;=70,"C",IF(Q69&gt;=60,"D",IF(Q69&gt;=50,"E","F")))))</f>
        <v>E</v>
      </c>
    </row>
    <row r="70" spans="1:22" ht="15">
      <c r="A70" s="47" t="str">
        <f>'[1]Tabela 2'!A69</f>
        <v>47</v>
      </c>
      <c r="B70" s="47" t="str">
        <f>'[1]Tabela 2'!B69</f>
        <v>2017</v>
      </c>
      <c r="C70" s="47" t="str">
        <f>'[1]Tabela 2'!C69</f>
        <v>Vladimir</v>
      </c>
      <c r="D70" s="47" t="str">
        <f>'[1]Tabela 2'!D69</f>
        <v>Popović</v>
      </c>
      <c r="E70" s="44">
        <v>2</v>
      </c>
      <c r="F70" s="45"/>
      <c r="G70" s="45"/>
      <c r="H70" s="45"/>
      <c r="I70" s="41"/>
      <c r="J70" s="42"/>
      <c r="K70" s="45"/>
      <c r="L70" s="37">
        <f t="shared" si="4"/>
        <v>0</v>
      </c>
      <c r="M70" s="43">
        <v>5</v>
      </c>
      <c r="N70" s="46">
        <v>32</v>
      </c>
      <c r="O70" s="45"/>
      <c r="P70" s="37">
        <f t="shared" si="5"/>
        <v>32</v>
      </c>
      <c r="Q70" s="37">
        <f aca="true" t="shared" si="6" ref="Q70:Q93">E70+G70+L70+P70+F70+H70</f>
        <v>34</v>
      </c>
      <c r="R70" s="37" t="str">
        <f aca="true" t="shared" si="7" ref="R70:R93">IF(Q70&gt;=90,"A",IF(Q70&gt;=80,"B",IF(Q70&gt;=70,"C",IF(Q70&gt;=60,"D",IF(Q70&gt;=50,"E","F")))))</f>
        <v>F</v>
      </c>
      <c r="S70" s="29"/>
      <c r="T70" s="29"/>
      <c r="U70" s="29"/>
      <c r="V70" s="29"/>
    </row>
    <row r="71" spans="1:22" ht="15">
      <c r="A71" s="1" t="str">
        <f>'[1]Tabela 2'!A71</f>
        <v>60</v>
      </c>
      <c r="B71" s="1" t="str">
        <f>'[1]Tabela 2'!B71</f>
        <v>2017</v>
      </c>
      <c r="C71" s="47" t="str">
        <f>'[1]Tabela 2'!C71</f>
        <v>Božo</v>
      </c>
      <c r="D71" s="47" t="str">
        <f>'[1]Tabela 2'!D71</f>
        <v>Tasovac</v>
      </c>
      <c r="E71" s="44">
        <v>1.5</v>
      </c>
      <c r="F71" s="45"/>
      <c r="G71" s="45"/>
      <c r="H71" s="45"/>
      <c r="I71">
        <v>40</v>
      </c>
      <c r="J71" s="42"/>
      <c r="K71" s="45"/>
      <c r="L71" s="37">
        <f t="shared" si="4"/>
        <v>40</v>
      </c>
      <c r="M71" s="43"/>
      <c r="N71" s="46"/>
      <c r="O71" s="45"/>
      <c r="P71" s="37">
        <f t="shared" si="5"/>
        <v>0</v>
      </c>
      <c r="Q71" s="37">
        <f t="shared" si="6"/>
        <v>41.5</v>
      </c>
      <c r="R71" s="37" t="str">
        <f t="shared" si="7"/>
        <v>F</v>
      </c>
      <c r="S71" s="29"/>
      <c r="T71" s="29"/>
      <c r="U71" s="29"/>
      <c r="V71" s="29"/>
    </row>
    <row r="72" spans="1:22" ht="15">
      <c r="A72" s="1" t="str">
        <f>'[1]Tabela 2'!A72</f>
        <v>67</v>
      </c>
      <c r="B72" s="1" t="str">
        <f>'[1]Tabela 2'!B72</f>
        <v>2017</v>
      </c>
      <c r="C72" s="47" t="str">
        <f>'[1]Tabela 2'!C72</f>
        <v>Ivo</v>
      </c>
      <c r="D72" s="47" t="str">
        <f>'[1]Tabela 2'!D72</f>
        <v>Perišić</v>
      </c>
      <c r="E72" s="44">
        <v>3.5</v>
      </c>
      <c r="F72" s="45"/>
      <c r="G72" s="45"/>
      <c r="H72" s="45"/>
      <c r="I72">
        <v>28.5</v>
      </c>
      <c r="J72" s="42"/>
      <c r="K72" s="45"/>
      <c r="L72" s="37">
        <f t="shared" si="4"/>
        <v>28.5</v>
      </c>
      <c r="M72" s="43">
        <v>13.5</v>
      </c>
      <c r="N72" s="46">
        <v>29</v>
      </c>
      <c r="O72" s="45"/>
      <c r="P72" s="37">
        <f t="shared" si="5"/>
        <v>29</v>
      </c>
      <c r="Q72" s="37">
        <f t="shared" si="6"/>
        <v>61</v>
      </c>
      <c r="R72" s="37" t="str">
        <f t="shared" si="7"/>
        <v>D</v>
      </c>
      <c r="S72" s="29"/>
      <c r="T72" s="29"/>
      <c r="U72" s="29"/>
      <c r="V72" s="29"/>
    </row>
    <row r="73" spans="1:22" ht="15">
      <c r="A73" s="1" t="str">
        <f>'[1]Tabela 2'!A73</f>
        <v>70</v>
      </c>
      <c r="B73" s="1" t="str">
        <f>'[1]Tabela 2'!B73</f>
        <v>2017</v>
      </c>
      <c r="C73" s="47" t="str">
        <f>'[1]Tabela 2'!C73</f>
        <v>Dragana</v>
      </c>
      <c r="D73" s="47" t="str">
        <f>'[1]Tabela 2'!D73</f>
        <v>Todorović</v>
      </c>
      <c r="E73" s="44">
        <v>4</v>
      </c>
      <c r="F73" s="45"/>
      <c r="G73" s="45"/>
      <c r="H73" s="45"/>
      <c r="I73">
        <v>26</v>
      </c>
      <c r="J73" s="42">
        <v>42.5</v>
      </c>
      <c r="K73" s="45"/>
      <c r="L73" s="37">
        <f t="shared" si="4"/>
        <v>42.5</v>
      </c>
      <c r="M73" s="43">
        <v>13.5</v>
      </c>
      <c r="N73" s="46"/>
      <c r="O73" s="45"/>
      <c r="P73" s="37">
        <f t="shared" si="5"/>
        <v>13.5</v>
      </c>
      <c r="Q73" s="37">
        <f t="shared" si="6"/>
        <v>60</v>
      </c>
      <c r="R73" s="37" t="str">
        <f t="shared" si="7"/>
        <v>D</v>
      </c>
      <c r="S73" s="29"/>
      <c r="T73" s="29"/>
      <c r="U73" s="29"/>
      <c r="V73" s="29"/>
    </row>
    <row r="74" spans="1:22" ht="15">
      <c r="A74" s="1" t="str">
        <f>'[1]Tabela 2'!A74</f>
        <v>96</v>
      </c>
      <c r="B74" s="1" t="str">
        <f>'[1]Tabela 2'!B74</f>
        <v>2017</v>
      </c>
      <c r="C74" s="47" t="str">
        <f>'[1]Tabela 2'!C74</f>
        <v>Isah</v>
      </c>
      <c r="D74" s="47" t="str">
        <f>'[1]Tabela 2'!D74</f>
        <v>Muković</v>
      </c>
      <c r="E74" s="44"/>
      <c r="F74" s="45"/>
      <c r="G74" s="45"/>
      <c r="H74" s="45"/>
      <c r="I74" s="41"/>
      <c r="J74" s="42"/>
      <c r="K74" s="45"/>
      <c r="L74" s="37">
        <f t="shared" si="4"/>
        <v>0</v>
      </c>
      <c r="M74" s="43"/>
      <c r="N74" s="46"/>
      <c r="O74" s="45"/>
      <c r="P74" s="37">
        <f t="shared" si="5"/>
        <v>0</v>
      </c>
      <c r="Q74" s="37">
        <f t="shared" si="6"/>
        <v>0</v>
      </c>
      <c r="R74" s="37" t="str">
        <f t="shared" si="7"/>
        <v>F</v>
      </c>
      <c r="S74" s="29"/>
      <c r="T74" s="29"/>
      <c r="U74" s="29"/>
      <c r="V74" s="29"/>
    </row>
    <row r="75" spans="1:22" ht="15">
      <c r="A75" s="1" t="str">
        <f>'[1]Tabela 2'!A75</f>
        <v>7011</v>
      </c>
      <c r="B75" s="1" t="str">
        <f>'[1]Tabela 2'!B75</f>
        <v>2016</v>
      </c>
      <c r="C75" s="47" t="str">
        <f>'[1]Tabela 2'!C75</f>
        <v>Dragana</v>
      </c>
      <c r="D75" s="47" t="str">
        <f>'[1]Tabela 2'!D75</f>
        <v>Giljača</v>
      </c>
      <c r="E75" s="44"/>
      <c r="F75" s="45"/>
      <c r="G75" s="45"/>
      <c r="H75" s="45"/>
      <c r="I75" s="41"/>
      <c r="J75" s="42"/>
      <c r="K75" s="45"/>
      <c r="L75" s="37">
        <f t="shared" si="4"/>
        <v>0</v>
      </c>
      <c r="M75" s="43"/>
      <c r="N75" s="46"/>
      <c r="O75" s="45"/>
      <c r="P75" s="37">
        <f t="shared" si="5"/>
        <v>0</v>
      </c>
      <c r="Q75" s="37">
        <f t="shared" si="6"/>
        <v>0</v>
      </c>
      <c r="R75" s="37" t="str">
        <f t="shared" si="7"/>
        <v>F</v>
      </c>
      <c r="S75" s="29"/>
      <c r="T75" s="29"/>
      <c r="U75" s="29"/>
      <c r="V75" s="29"/>
    </row>
    <row r="76" spans="1:22" ht="15">
      <c r="A76" s="1" t="str">
        <f>'[1]Tabela 2'!A76</f>
        <v>7057</v>
      </c>
      <c r="B76" s="1" t="str">
        <f>'[1]Tabela 2'!B76</f>
        <v>2016</v>
      </c>
      <c r="C76" s="47" t="str">
        <f>'[1]Tabela 2'!C76</f>
        <v>Melina</v>
      </c>
      <c r="D76" s="47" t="str">
        <f>'[1]Tabela 2'!D76</f>
        <v>Ljuca</v>
      </c>
      <c r="E76" s="44">
        <v>7</v>
      </c>
      <c r="F76" s="45"/>
      <c r="G76" s="45"/>
      <c r="H76" s="45">
        <v>1</v>
      </c>
      <c r="I76">
        <v>34</v>
      </c>
      <c r="J76" s="42"/>
      <c r="K76" s="45"/>
      <c r="L76" s="37">
        <f t="shared" si="4"/>
        <v>34</v>
      </c>
      <c r="M76" s="43">
        <v>18</v>
      </c>
      <c r="N76" s="46"/>
      <c r="O76" s="45"/>
      <c r="P76" s="37">
        <f t="shared" si="5"/>
        <v>18</v>
      </c>
      <c r="Q76" s="37">
        <f t="shared" si="6"/>
        <v>60</v>
      </c>
      <c r="R76" s="37" t="str">
        <f t="shared" si="7"/>
        <v>D</v>
      </c>
      <c r="S76" s="29"/>
      <c r="T76" s="29"/>
      <c r="U76" s="29"/>
      <c r="V76" s="29"/>
    </row>
    <row r="77" spans="1:18" ht="15">
      <c r="A77" s="1" t="str">
        <f>'[1]Tabela 2'!A77</f>
        <v>7058</v>
      </c>
      <c r="B77" s="1" t="str">
        <f>'[1]Tabela 2'!B77</f>
        <v>2016</v>
      </c>
      <c r="C77" s="47" t="str">
        <f>'[1]Tabela 2'!C77</f>
        <v>Milica</v>
      </c>
      <c r="D77" s="47" t="str">
        <f>'[1]Tabela 2'!D77</f>
        <v>Marić</v>
      </c>
      <c r="E77" s="44">
        <v>7.5</v>
      </c>
      <c r="F77" s="45"/>
      <c r="G77" s="45"/>
      <c r="H77" s="45"/>
      <c r="I77">
        <v>27</v>
      </c>
      <c r="J77" s="42">
        <v>28.5</v>
      </c>
      <c r="K77" s="45"/>
      <c r="L77" s="37">
        <f t="shared" si="4"/>
        <v>28.5</v>
      </c>
      <c r="M77" s="43">
        <v>24.5</v>
      </c>
      <c r="N77" s="46"/>
      <c r="O77" s="45"/>
      <c r="P77" s="37">
        <f t="shared" si="5"/>
        <v>24.5</v>
      </c>
      <c r="Q77" s="37">
        <f t="shared" si="6"/>
        <v>60.5</v>
      </c>
      <c r="R77" s="37" t="str">
        <f t="shared" si="7"/>
        <v>D</v>
      </c>
    </row>
    <row r="78" spans="1:18" ht="15">
      <c r="A78" s="1" t="str">
        <f>'[1]Tabela 2'!A78</f>
        <v>7090</v>
      </c>
      <c r="B78" s="1" t="str">
        <f>'[1]Tabela 2'!B78</f>
        <v>2016</v>
      </c>
      <c r="C78" s="47" t="str">
        <f>'[1]Tabela 2'!C78</f>
        <v>Belmin</v>
      </c>
      <c r="D78" s="47" t="str">
        <f>'[1]Tabela 2'!D78</f>
        <v>Spahić</v>
      </c>
      <c r="E78" s="44">
        <v>1.5</v>
      </c>
      <c r="F78" s="45"/>
      <c r="G78" s="45"/>
      <c r="H78" s="45"/>
      <c r="I78">
        <v>38</v>
      </c>
      <c r="J78" s="42"/>
      <c r="K78" s="45"/>
      <c r="L78" s="37">
        <f t="shared" si="4"/>
        <v>38</v>
      </c>
      <c r="M78" s="43"/>
      <c r="N78" s="46">
        <v>39</v>
      </c>
      <c r="O78" s="45"/>
      <c r="P78" s="37">
        <f t="shared" si="5"/>
        <v>39</v>
      </c>
      <c r="Q78" s="37">
        <f t="shared" si="6"/>
        <v>78.5</v>
      </c>
      <c r="R78" s="37" t="str">
        <f t="shared" si="7"/>
        <v>C</v>
      </c>
    </row>
    <row r="79" spans="1:18" ht="15">
      <c r="A79" s="1">
        <v>41</v>
      </c>
      <c r="B79" s="1">
        <v>2016</v>
      </c>
      <c r="C79" s="47" t="s">
        <v>52</v>
      </c>
      <c r="D79" s="47" t="s">
        <v>51</v>
      </c>
      <c r="E79" s="44"/>
      <c r="F79" s="45"/>
      <c r="G79" s="45"/>
      <c r="H79" s="45"/>
      <c r="I79">
        <v>32.5</v>
      </c>
      <c r="J79" s="42"/>
      <c r="K79" s="45"/>
      <c r="L79" s="37">
        <f>MAX(I79,J79,K79)</f>
        <v>32.5</v>
      </c>
      <c r="M79" s="43">
        <v>21</v>
      </c>
      <c r="N79" s="46"/>
      <c r="O79" s="45"/>
      <c r="P79" s="37">
        <f t="shared" si="5"/>
        <v>21</v>
      </c>
      <c r="Q79" s="37">
        <f t="shared" si="6"/>
        <v>53.5</v>
      </c>
      <c r="R79" s="37" t="str">
        <f t="shared" si="7"/>
        <v>E</v>
      </c>
    </row>
    <row r="80" spans="1:18" ht="14.25">
      <c r="A80" s="1">
        <v>56</v>
      </c>
      <c r="B80" s="1">
        <v>2016</v>
      </c>
      <c r="C80" s="1" t="s">
        <v>53</v>
      </c>
      <c r="D80" s="1" t="s">
        <v>54</v>
      </c>
      <c r="E80" s="44"/>
      <c r="F80" s="45"/>
      <c r="G80" s="45"/>
      <c r="H80" s="45"/>
      <c r="I80" s="41"/>
      <c r="J80" s="50">
        <v>22.5</v>
      </c>
      <c r="K80" s="45"/>
      <c r="L80" s="37">
        <f t="shared" si="4"/>
        <v>22.5</v>
      </c>
      <c r="M80" s="43">
        <v>14</v>
      </c>
      <c r="N80" s="46"/>
      <c r="O80" s="45"/>
      <c r="P80" s="37">
        <f t="shared" si="5"/>
        <v>14</v>
      </c>
      <c r="Q80" s="37">
        <f t="shared" si="6"/>
        <v>36.5</v>
      </c>
      <c r="R80" s="37" t="str">
        <f t="shared" si="7"/>
        <v>F</v>
      </c>
    </row>
    <row r="81" spans="1:18" ht="14.25">
      <c r="A81" s="1"/>
      <c r="B81" s="1"/>
      <c r="C81" s="1"/>
      <c r="D81" s="1"/>
      <c r="E81" s="44"/>
      <c r="F81" s="45"/>
      <c r="G81" s="45"/>
      <c r="H81" s="45"/>
      <c r="I81" s="41"/>
      <c r="J81" s="42"/>
      <c r="K81" s="45"/>
      <c r="L81" s="37">
        <f t="shared" si="4"/>
        <v>0</v>
      </c>
      <c r="M81" s="43"/>
      <c r="N81" s="46"/>
      <c r="O81" s="45"/>
      <c r="P81" s="37">
        <f t="shared" si="5"/>
        <v>0</v>
      </c>
      <c r="Q81" s="37">
        <f t="shared" si="6"/>
        <v>0</v>
      </c>
      <c r="R81" s="37" t="str">
        <f t="shared" si="7"/>
        <v>F</v>
      </c>
    </row>
    <row r="82" spans="1:18" ht="14.25">
      <c r="A82" s="1"/>
      <c r="B82" s="1"/>
      <c r="C82" s="1"/>
      <c r="D82" s="1"/>
      <c r="E82" s="44"/>
      <c r="F82" s="45"/>
      <c r="G82" s="45"/>
      <c r="H82" s="45"/>
      <c r="I82" s="41"/>
      <c r="J82" s="42"/>
      <c r="K82" s="45"/>
      <c r="L82" s="37">
        <f t="shared" si="4"/>
        <v>0</v>
      </c>
      <c r="M82" s="43"/>
      <c r="N82" s="46"/>
      <c r="O82" s="45"/>
      <c r="P82" s="37">
        <f t="shared" si="5"/>
        <v>0</v>
      </c>
      <c r="Q82" s="37">
        <f t="shared" si="6"/>
        <v>0</v>
      </c>
      <c r="R82" s="37" t="str">
        <f t="shared" si="7"/>
        <v>F</v>
      </c>
    </row>
    <row r="83" spans="1:18" ht="14.25">
      <c r="A83" s="1"/>
      <c r="B83" s="1"/>
      <c r="C83" s="1"/>
      <c r="D83" s="1"/>
      <c r="E83" s="44"/>
      <c r="F83" s="45"/>
      <c r="G83" s="45"/>
      <c r="H83" s="45"/>
      <c r="I83" s="41"/>
      <c r="J83" s="42"/>
      <c r="K83" s="45"/>
      <c r="L83" s="37">
        <f t="shared" si="4"/>
        <v>0</v>
      </c>
      <c r="M83" s="43"/>
      <c r="N83" s="46"/>
      <c r="O83" s="45"/>
      <c r="P83" s="37">
        <f t="shared" si="5"/>
        <v>0</v>
      </c>
      <c r="Q83" s="37">
        <f t="shared" si="6"/>
        <v>0</v>
      </c>
      <c r="R83" s="37" t="str">
        <f t="shared" si="7"/>
        <v>F</v>
      </c>
    </row>
    <row r="84" spans="1:18" ht="14.25">
      <c r="A84" s="1"/>
      <c r="B84" s="1"/>
      <c r="C84" s="1"/>
      <c r="D84" s="1"/>
      <c r="E84" s="44"/>
      <c r="F84" s="45"/>
      <c r="G84" s="45"/>
      <c r="H84" s="45"/>
      <c r="I84" s="41"/>
      <c r="J84" s="42"/>
      <c r="K84" s="45"/>
      <c r="L84" s="37">
        <f t="shared" si="4"/>
        <v>0</v>
      </c>
      <c r="M84" s="43"/>
      <c r="N84" s="46"/>
      <c r="O84" s="45"/>
      <c r="P84" s="37">
        <f t="shared" si="5"/>
        <v>0</v>
      </c>
      <c r="Q84" s="37">
        <f t="shared" si="6"/>
        <v>0</v>
      </c>
      <c r="R84" s="37" t="str">
        <f t="shared" si="7"/>
        <v>F</v>
      </c>
    </row>
    <row r="85" spans="1:18" ht="14.25">
      <c r="A85" s="1"/>
      <c r="B85" s="1"/>
      <c r="C85" s="1"/>
      <c r="D85" s="1"/>
      <c r="E85" s="44"/>
      <c r="F85" s="45"/>
      <c r="G85" s="45"/>
      <c r="H85" s="45"/>
      <c r="I85" s="41"/>
      <c r="J85" s="42"/>
      <c r="K85" s="45"/>
      <c r="L85" s="37">
        <f t="shared" si="4"/>
        <v>0</v>
      </c>
      <c r="M85" s="43"/>
      <c r="N85" s="46"/>
      <c r="O85" s="45"/>
      <c r="P85" s="37">
        <f t="shared" si="5"/>
        <v>0</v>
      </c>
      <c r="Q85" s="37">
        <f t="shared" si="6"/>
        <v>0</v>
      </c>
      <c r="R85" s="37" t="str">
        <f t="shared" si="7"/>
        <v>F</v>
      </c>
    </row>
    <row r="86" spans="1:18" ht="14.25">
      <c r="A86" s="1"/>
      <c r="B86" s="1"/>
      <c r="C86" s="1"/>
      <c r="D86" s="1"/>
      <c r="E86" s="44"/>
      <c r="F86" s="45"/>
      <c r="G86" s="45"/>
      <c r="H86" s="45"/>
      <c r="I86" s="41"/>
      <c r="J86" s="42"/>
      <c r="K86" s="45"/>
      <c r="L86" s="37">
        <f t="shared" si="4"/>
        <v>0</v>
      </c>
      <c r="M86" s="43"/>
      <c r="N86" s="46"/>
      <c r="O86" s="45"/>
      <c r="P86" s="37">
        <f t="shared" si="5"/>
        <v>0</v>
      </c>
      <c r="Q86" s="37">
        <f t="shared" si="6"/>
        <v>0</v>
      </c>
      <c r="R86" s="37" t="str">
        <f t="shared" si="7"/>
        <v>F</v>
      </c>
    </row>
    <row r="87" spans="1:18" ht="14.25">
      <c r="A87" s="1"/>
      <c r="B87" s="1"/>
      <c r="C87" s="1"/>
      <c r="D87" s="1"/>
      <c r="E87" s="44"/>
      <c r="F87" s="45"/>
      <c r="G87" s="45"/>
      <c r="H87" s="45"/>
      <c r="I87" s="41"/>
      <c r="J87" s="42"/>
      <c r="K87" s="45"/>
      <c r="L87" s="37">
        <f t="shared" si="4"/>
        <v>0</v>
      </c>
      <c r="M87" s="43"/>
      <c r="N87" s="46"/>
      <c r="O87" s="45"/>
      <c r="P87" s="37">
        <f t="shared" si="5"/>
        <v>0</v>
      </c>
      <c r="Q87" s="37">
        <f t="shared" si="6"/>
        <v>0</v>
      </c>
      <c r="R87" s="37" t="str">
        <f t="shared" si="7"/>
        <v>F</v>
      </c>
    </row>
    <row r="88" spans="1:18" ht="14.25">
      <c r="A88" s="1"/>
      <c r="B88" s="1"/>
      <c r="C88" s="1"/>
      <c r="D88" s="1"/>
      <c r="E88" s="44"/>
      <c r="F88" s="45"/>
      <c r="G88" s="45"/>
      <c r="H88" s="45"/>
      <c r="I88" s="41"/>
      <c r="J88" s="42"/>
      <c r="K88" s="45"/>
      <c r="L88" s="37">
        <f t="shared" si="4"/>
        <v>0</v>
      </c>
      <c r="M88" s="43"/>
      <c r="N88" s="46"/>
      <c r="O88" s="45"/>
      <c r="P88" s="37">
        <f t="shared" si="5"/>
        <v>0</v>
      </c>
      <c r="Q88" s="37">
        <f t="shared" si="6"/>
        <v>0</v>
      </c>
      <c r="R88" s="37" t="str">
        <f t="shared" si="7"/>
        <v>F</v>
      </c>
    </row>
    <row r="89" spans="1:18" ht="14.25">
      <c r="A89" s="1"/>
      <c r="B89" s="1"/>
      <c r="C89" s="1"/>
      <c r="D89" s="1"/>
      <c r="E89" s="44"/>
      <c r="F89" s="45"/>
      <c r="G89" s="45"/>
      <c r="H89" s="45"/>
      <c r="I89" s="41"/>
      <c r="J89" s="42"/>
      <c r="K89" s="45"/>
      <c r="L89" s="37">
        <f t="shared" si="4"/>
        <v>0</v>
      </c>
      <c r="M89" s="43"/>
      <c r="N89" s="46"/>
      <c r="O89" s="45"/>
      <c r="P89" s="37">
        <f t="shared" si="5"/>
        <v>0</v>
      </c>
      <c r="Q89" s="37">
        <f t="shared" si="6"/>
        <v>0</v>
      </c>
      <c r="R89" s="37" t="str">
        <f t="shared" si="7"/>
        <v>F</v>
      </c>
    </row>
    <row r="90" spans="1:18" ht="14.25">
      <c r="A90" s="1"/>
      <c r="B90" s="1"/>
      <c r="C90" s="1"/>
      <c r="D90" s="1"/>
      <c r="E90" s="44"/>
      <c r="F90" s="45"/>
      <c r="G90" s="45"/>
      <c r="H90" s="45"/>
      <c r="I90" s="41"/>
      <c r="J90" s="42"/>
      <c r="K90" s="45"/>
      <c r="L90" s="37">
        <f aca="true" t="shared" si="8" ref="L90:L95">MAX(I90,J90,K90)</f>
        <v>0</v>
      </c>
      <c r="M90" s="43"/>
      <c r="N90" s="46"/>
      <c r="O90" s="45"/>
      <c r="P90" s="37">
        <f aca="true" t="shared" si="9" ref="P90:P95">MAX(M90,N90,O90)</f>
        <v>0</v>
      </c>
      <c r="Q90" s="37">
        <f t="shared" si="6"/>
        <v>0</v>
      </c>
      <c r="R90" s="37" t="str">
        <f t="shared" si="7"/>
        <v>F</v>
      </c>
    </row>
    <row r="91" spans="1:18" ht="14.25">
      <c r="A91" s="1"/>
      <c r="B91" s="1"/>
      <c r="C91" s="1"/>
      <c r="D91" s="1"/>
      <c r="E91" s="44"/>
      <c r="F91" s="45"/>
      <c r="G91" s="45"/>
      <c r="H91" s="45"/>
      <c r="I91" s="41"/>
      <c r="J91" s="42"/>
      <c r="K91" s="45"/>
      <c r="L91" s="37">
        <f t="shared" si="8"/>
        <v>0</v>
      </c>
      <c r="M91" s="43"/>
      <c r="N91" s="46"/>
      <c r="O91" s="45"/>
      <c r="P91" s="37">
        <f t="shared" si="9"/>
        <v>0</v>
      </c>
      <c r="Q91" s="37">
        <f t="shared" si="6"/>
        <v>0</v>
      </c>
      <c r="R91" s="37" t="str">
        <f t="shared" si="7"/>
        <v>F</v>
      </c>
    </row>
    <row r="92" spans="1:18" ht="14.25">
      <c r="A92" s="1"/>
      <c r="B92" s="1"/>
      <c r="C92" s="1"/>
      <c r="D92" s="1"/>
      <c r="E92" s="44"/>
      <c r="F92" s="45"/>
      <c r="G92" s="45"/>
      <c r="H92" s="45"/>
      <c r="I92" s="41"/>
      <c r="J92" s="42"/>
      <c r="K92" s="45"/>
      <c r="L92" s="37">
        <f t="shared" si="8"/>
        <v>0</v>
      </c>
      <c r="M92" s="43"/>
      <c r="N92" s="46"/>
      <c r="O92" s="45"/>
      <c r="P92" s="37">
        <f t="shared" si="9"/>
        <v>0</v>
      </c>
      <c r="Q92" s="37">
        <f t="shared" si="6"/>
        <v>0</v>
      </c>
      <c r="R92" s="37" t="str">
        <f t="shared" si="7"/>
        <v>F</v>
      </c>
    </row>
    <row r="93" spans="1:18" ht="14.25">
      <c r="A93" s="1"/>
      <c r="B93" s="1"/>
      <c r="C93" s="1"/>
      <c r="D93" s="1"/>
      <c r="E93" s="44"/>
      <c r="F93" s="45"/>
      <c r="G93" s="45"/>
      <c r="H93" s="45"/>
      <c r="I93" s="41"/>
      <c r="J93" s="42"/>
      <c r="K93" s="45"/>
      <c r="L93" s="37">
        <f t="shared" si="8"/>
        <v>0</v>
      </c>
      <c r="M93" s="43"/>
      <c r="N93" s="46"/>
      <c r="O93" s="45"/>
      <c r="P93" s="37">
        <f t="shared" si="9"/>
        <v>0</v>
      </c>
      <c r="Q93" s="37">
        <f t="shared" si="6"/>
        <v>0</v>
      </c>
      <c r="R93" s="37" t="str">
        <f t="shared" si="7"/>
        <v>F</v>
      </c>
    </row>
    <row r="94" spans="1:18" ht="14.25">
      <c r="A94" s="1"/>
      <c r="B94" s="1"/>
      <c r="C94" s="1"/>
      <c r="D94" s="1"/>
      <c r="E94" s="44"/>
      <c r="F94" s="45"/>
      <c r="G94" s="45"/>
      <c r="H94" s="45"/>
      <c r="I94" s="41"/>
      <c r="J94" s="42"/>
      <c r="K94" s="45"/>
      <c r="L94" s="37">
        <f t="shared" si="8"/>
        <v>0</v>
      </c>
      <c r="M94" s="43"/>
      <c r="N94" s="46"/>
      <c r="O94" s="45"/>
      <c r="P94" s="37">
        <f t="shared" si="9"/>
        <v>0</v>
      </c>
      <c r="Q94" s="37">
        <f>E94+G94+L94+P94+F94+H94</f>
        <v>0</v>
      </c>
      <c r="R94" s="37" t="str">
        <f>IF(Q94&gt;=90,"A",IF(Q94&gt;=80,"B",IF(Q94&gt;=70,"C",IF(Q94&gt;=60,"D",IF(Q94&gt;=50,"E","F")))))</f>
        <v>F</v>
      </c>
    </row>
    <row r="95" spans="1:18" ht="14.25">
      <c r="A95" s="1"/>
      <c r="B95" s="1"/>
      <c r="C95" s="1"/>
      <c r="D95" s="1"/>
      <c r="E95" s="44"/>
      <c r="F95" s="45"/>
      <c r="G95" s="45"/>
      <c r="H95" s="45"/>
      <c r="I95" s="41"/>
      <c r="J95" s="42"/>
      <c r="K95" s="45"/>
      <c r="L95" s="37">
        <f t="shared" si="8"/>
        <v>0</v>
      </c>
      <c r="M95" s="43"/>
      <c r="N95" s="46"/>
      <c r="O95" s="45"/>
      <c r="P95" s="37">
        <f t="shared" si="9"/>
        <v>0</v>
      </c>
      <c r="Q95" s="37">
        <f>E95+G95+L95+P95+F95+H95</f>
        <v>0</v>
      </c>
      <c r="R95" s="37" t="str">
        <f>IF(Q95&gt;=90,"A",IF(Q95&gt;=80,"B",IF(Q95&gt;=70,"C",IF(Q95&gt;=60,"D",IF(Q95&gt;=50,"E","F")))))</f>
        <v>F</v>
      </c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/>
      <c r="N151"/>
      <c r="O151"/>
      <c r="P151" s="29"/>
      <c r="Q151" s="29"/>
      <c r="R151" s="29"/>
    </row>
    <row r="152" spans="1:18" ht="14.25">
      <c r="A152"/>
      <c r="M152"/>
      <c r="N152"/>
      <c r="O152"/>
      <c r="P152" s="29"/>
      <c r="Q152" s="29"/>
      <c r="R152" s="29"/>
    </row>
    <row r="153" spans="1:18" ht="14.25">
      <c r="A153"/>
      <c r="M153"/>
      <c r="N153"/>
      <c r="O153"/>
      <c r="P153" s="29"/>
      <c r="Q153" s="29"/>
      <c r="R153" s="29"/>
    </row>
    <row r="154" spans="1:18" ht="14.25">
      <c r="A154"/>
      <c r="M154"/>
      <c r="N154"/>
      <c r="O154"/>
      <c r="P154" s="29"/>
      <c r="Q154" s="29"/>
      <c r="R154" s="29"/>
    </row>
    <row r="155" spans="1:18" ht="14.25">
      <c r="A155"/>
      <c r="M155"/>
      <c r="N155"/>
      <c r="O155"/>
      <c r="P155" s="29"/>
      <c r="Q155" s="29"/>
      <c r="R155" s="29"/>
    </row>
    <row r="156" spans="1:18" ht="14.25">
      <c r="A156"/>
      <c r="M156"/>
      <c r="N156"/>
      <c r="O156"/>
      <c r="P156" s="29"/>
      <c r="Q156" s="29"/>
      <c r="R156" s="29"/>
    </row>
    <row r="157" spans="1:18" ht="14.25">
      <c r="A157"/>
      <c r="M157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6"/>
      <c r="M212" s="36"/>
      <c r="N212" s="3"/>
      <c r="O212" s="3"/>
      <c r="P212" s="36"/>
      <c r="Q212" s="36"/>
      <c r="R212" s="36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s="3" customFormat="1" ht="14.25">
      <c r="A222"/>
      <c r="B222"/>
      <c r="C222"/>
      <c r="D222"/>
      <c r="E222"/>
      <c r="F222"/>
      <c r="G222"/>
      <c r="H222"/>
      <c r="I222"/>
      <c r="J222"/>
      <c r="K222"/>
      <c r="L222" s="29"/>
      <c r="M222" s="29"/>
      <c r="N222"/>
      <c r="O222"/>
      <c r="P222" s="29"/>
      <c r="Q222" s="29"/>
      <c r="R222" s="29"/>
    </row>
    <row r="223" spans="1:18" ht="14.25">
      <c r="A223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84" spans="1:18" ht="14.25">
      <c r="A284"/>
      <c r="M284" s="29"/>
      <c r="N284"/>
      <c r="O284"/>
      <c r="P284" s="29"/>
      <c r="Q284" s="29"/>
      <c r="R284" s="29"/>
    </row>
    <row r="285" spans="1:18" ht="14.25">
      <c r="A285"/>
      <c r="M285" s="29"/>
      <c r="N285"/>
      <c r="O285"/>
      <c r="P285" s="29"/>
      <c r="Q285" s="29"/>
      <c r="R285" s="29"/>
    </row>
    <row r="286" spans="1:18" ht="14.25">
      <c r="A286"/>
      <c r="M286" s="29"/>
      <c r="N286"/>
      <c r="O286"/>
      <c r="P286" s="29"/>
      <c r="Q286" s="29"/>
      <c r="R286" s="29"/>
    </row>
    <row r="287" spans="1:18" ht="14.25">
      <c r="A287"/>
      <c r="M287" s="29"/>
      <c r="N287"/>
      <c r="O287"/>
      <c r="P287" s="29"/>
      <c r="Q287" s="29"/>
      <c r="R287" s="29"/>
    </row>
    <row r="288" spans="1:18" ht="14.25">
      <c r="A288"/>
      <c r="M288" s="29"/>
      <c r="N288"/>
      <c r="O288"/>
      <c r="P288" s="29"/>
      <c r="Q288" s="29"/>
      <c r="R288" s="29"/>
    </row>
    <row r="289" spans="1:18" ht="14.25">
      <c r="A289"/>
      <c r="M289" s="29"/>
      <c r="N289"/>
      <c r="O289"/>
      <c r="P289" s="29"/>
      <c r="Q289" s="29"/>
      <c r="R289" s="29"/>
    </row>
    <row r="290" spans="1:18" ht="14.25">
      <c r="A290"/>
      <c r="M290" s="29"/>
      <c r="N290"/>
      <c r="O290"/>
      <c r="P290" s="29"/>
      <c r="Q290" s="29"/>
      <c r="R290" s="29"/>
    </row>
    <row r="295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2" t="s">
        <v>31</v>
      </c>
      <c r="B1" s="82"/>
      <c r="C1" s="82"/>
      <c r="D1" s="82"/>
      <c r="E1" s="82"/>
      <c r="F1" s="82"/>
      <c r="G1" s="82"/>
      <c r="H1" s="82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9"/>
      <c r="K3" s="9"/>
      <c r="L3" s="12"/>
    </row>
    <row r="4" spans="1:12" ht="14.25">
      <c r="A4" s="85" t="s">
        <v>0</v>
      </c>
      <c r="B4" s="85"/>
      <c r="C4" s="83" t="s">
        <v>48</v>
      </c>
      <c r="D4" s="83"/>
      <c r="E4" s="83"/>
      <c r="F4" s="22" t="s">
        <v>35</v>
      </c>
      <c r="G4" s="81" t="s">
        <v>49</v>
      </c>
      <c r="H4" s="81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1"/>
      <c r="H6" s="81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81"/>
      <c r="H7" s="81"/>
      <c r="I7" s="21"/>
      <c r="J7" s="9"/>
      <c r="K7" s="9"/>
      <c r="L7" s="12"/>
    </row>
    <row r="8" spans="1:12" ht="15" thickBot="1">
      <c r="A8" s="77" t="s">
        <v>47</v>
      </c>
      <c r="B8" s="77"/>
      <c r="C8" s="77"/>
      <c r="D8" s="77"/>
      <c r="E8" s="80" t="s">
        <v>50</v>
      </c>
      <c r="F8" s="80"/>
      <c r="G8" s="80"/>
      <c r="H8" s="80"/>
      <c r="I8" s="11"/>
      <c r="J8" s="9"/>
      <c r="K8" s="9"/>
      <c r="L8" s="12"/>
    </row>
    <row r="9" spans="1:12" ht="14.25">
      <c r="A9" s="78" t="s">
        <v>1</v>
      </c>
      <c r="B9" s="73" t="s">
        <v>2</v>
      </c>
      <c r="C9" s="73" t="s">
        <v>3</v>
      </c>
      <c r="D9" s="73" t="s">
        <v>4</v>
      </c>
      <c r="E9" s="73"/>
      <c r="F9" s="73" t="s">
        <v>5</v>
      </c>
      <c r="G9" s="73" t="s">
        <v>6</v>
      </c>
      <c r="H9" s="74"/>
      <c r="I9" s="9"/>
      <c r="J9" s="9"/>
      <c r="K9" s="9"/>
      <c r="L9" s="12"/>
    </row>
    <row r="10" spans="1:12" ht="14.25">
      <c r="A10" s="79"/>
      <c r="B10" s="75"/>
      <c r="C10" s="75"/>
      <c r="D10" s="75"/>
      <c r="E10" s="75"/>
      <c r="F10" s="75"/>
      <c r="G10" s="75"/>
      <c r="H10" s="76"/>
      <c r="I10" s="9"/>
      <c r="J10" s="9"/>
      <c r="K10" s="9"/>
      <c r="L10" s="12"/>
    </row>
    <row r="11" spans="1:12" ht="31.5">
      <c r="A11" s="79"/>
      <c r="B11" s="75"/>
      <c r="C11" s="75"/>
      <c r="D11" s="20" t="s">
        <v>7</v>
      </c>
      <c r="E11" s="20" t="s">
        <v>8</v>
      </c>
      <c r="F11" s="75"/>
      <c r="G11" s="75"/>
      <c r="H11" s="76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1/2019</v>
      </c>
      <c r="C12" s="1" t="str">
        <f>Sheet1!C3&amp;" "&amp;Sheet1!D3</f>
        <v>Lazar Savić</v>
      </c>
      <c r="D12" s="4">
        <f>Sheet1!F3+Sheet1!H3+Sheet1!L3+Sheet1!E3+Sheet1!G3</f>
        <v>34</v>
      </c>
      <c r="E12" s="4">
        <f>Sheet1!P3</f>
        <v>36</v>
      </c>
      <c r="F12" s="4">
        <f>Sheet1!Q3</f>
        <v>70</v>
      </c>
      <c r="G12" s="4" t="str">
        <f>Sheet1!R3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4.25">
      <c r="A13" s="6" t="e">
        <f>Sheet1!#REF!</f>
        <v>#REF!</v>
      </c>
      <c r="B13" s="1" t="str">
        <f>Sheet1!A4&amp;"/"&amp;Sheet1!B4</f>
        <v>2/2019</v>
      </c>
      <c r="C13" s="1" t="str">
        <f>Sheet1!C4&amp;" "&amp;Sheet1!D4</f>
        <v>Srđan Todorović</v>
      </c>
      <c r="D13" s="40">
        <f>Sheet1!F4+Sheet1!H4+Sheet1!L4+Sheet1!E4+Sheet1!G4</f>
        <v>41</v>
      </c>
      <c r="E13" s="4">
        <f>Sheet1!P4</f>
        <v>19</v>
      </c>
      <c r="F13" s="4">
        <f>Sheet1!Q4</f>
        <v>60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4.25">
      <c r="A14" s="6" t="e">
        <f>Sheet1!#REF!</f>
        <v>#REF!</v>
      </c>
      <c r="B14" s="1" t="str">
        <f>Sheet1!A5&amp;"/"&amp;Sheet1!B5</f>
        <v>3/2019</v>
      </c>
      <c r="C14" s="1" t="str">
        <f>Sheet1!C5&amp;" "&amp;Sheet1!D5</f>
        <v>Andrija Jeknić</v>
      </c>
      <c r="D14" s="40">
        <f>Sheet1!F5+Sheet1!H5+Sheet1!L5+Sheet1!E5+Sheet1!G5</f>
        <v>44</v>
      </c>
      <c r="E14" s="4">
        <f>Sheet1!P5</f>
        <v>30.5</v>
      </c>
      <c r="F14" s="4">
        <f>Sheet1!Q5</f>
        <v>74.5</v>
      </c>
      <c r="G14" s="4" t="str">
        <f>Sheet1!R5</f>
        <v>C</v>
      </c>
      <c r="H14" s="7" t="str">
        <f t="shared" si="0"/>
        <v>Dobar</v>
      </c>
    </row>
    <row r="15" spans="1:8" ht="14.25">
      <c r="A15" s="6" t="e">
        <f>Sheet1!#REF!</f>
        <v>#REF!</v>
      </c>
      <c r="B15" s="1" t="str">
        <f>Sheet1!A6&amp;"/"&amp;Sheet1!B6</f>
        <v>4/2019</v>
      </c>
      <c r="C15" s="1" t="str">
        <f>Sheet1!C6&amp;" "&amp;Sheet1!D6</f>
        <v>Tamara Ćurić</v>
      </c>
      <c r="D15" s="40">
        <f>Sheet1!F6+Sheet1!H6+Sheet1!L6+Sheet1!E6+Sheet1!G6</f>
        <v>45.5</v>
      </c>
      <c r="E15" s="4">
        <f>Sheet1!P6</f>
        <v>40</v>
      </c>
      <c r="F15" s="4">
        <f>Sheet1!Q6</f>
        <v>85.5</v>
      </c>
      <c r="G15" s="4" t="str">
        <f>Sheet1!R6</f>
        <v>B</v>
      </c>
      <c r="H15" s="7" t="str">
        <f t="shared" si="0"/>
        <v>Vrlo dobar</v>
      </c>
    </row>
    <row r="16" spans="1:8" ht="14.25">
      <c r="A16" s="6" t="e">
        <f>Sheet1!#REF!</f>
        <v>#REF!</v>
      </c>
      <c r="B16" s="1" t="str">
        <f>Sheet1!A7&amp;"/"&amp;Sheet1!B7</f>
        <v>5/2019</v>
      </c>
      <c r="C16" s="1" t="str">
        <f>Sheet1!C7&amp;" "&amp;Sheet1!D7</f>
        <v>Veselin Ostojić</v>
      </c>
      <c r="D16" s="40">
        <f>Sheet1!F7+Sheet1!H7+Sheet1!L7+Sheet1!E7+Sheet1!G7</f>
        <v>48.5</v>
      </c>
      <c r="E16" s="4">
        <f>Sheet1!P7</f>
        <v>25.5</v>
      </c>
      <c r="F16" s="4">
        <f>Sheet1!Q7</f>
        <v>74</v>
      </c>
      <c r="G16" s="4" t="str">
        <f>Sheet1!R7</f>
        <v>C</v>
      </c>
      <c r="H16" s="7" t="str">
        <f t="shared" si="0"/>
        <v>Dobar</v>
      </c>
    </row>
    <row r="17" spans="1:8" ht="14.25">
      <c r="A17" s="6" t="e">
        <f>Sheet1!#REF!</f>
        <v>#REF!</v>
      </c>
      <c r="B17" s="1" t="str">
        <f>Sheet1!A8&amp;"/"&amp;Sheet1!B8</f>
        <v>6/2019</v>
      </c>
      <c r="C17" s="1" t="str">
        <f>Sheet1!C8&amp;" "&amp;Sheet1!D8</f>
        <v>Ilija Aleksić</v>
      </c>
      <c r="D17" s="40">
        <f>Sheet1!F8+Sheet1!H8+Sheet1!L8+Sheet1!E8+Sheet1!G8</f>
        <v>42</v>
      </c>
      <c r="E17" s="4">
        <f>Sheet1!P8</f>
        <v>28</v>
      </c>
      <c r="F17" s="4">
        <f>Sheet1!Q8</f>
        <v>70</v>
      </c>
      <c r="G17" s="4" t="str">
        <f>Sheet1!R8</f>
        <v>C</v>
      </c>
      <c r="H17" s="7" t="str">
        <f t="shared" si="0"/>
        <v>Dobar</v>
      </c>
    </row>
    <row r="18" spans="1:8" ht="14.25">
      <c r="A18" s="6" t="e">
        <f>Sheet1!#REF!</f>
        <v>#REF!</v>
      </c>
      <c r="B18" s="1" t="str">
        <f>Sheet1!A9&amp;"/"&amp;Sheet1!B9</f>
        <v>7/2019</v>
      </c>
      <c r="C18" s="1" t="str">
        <f>Sheet1!C9&amp;" "&amp;Sheet1!D9</f>
        <v>Dejan Adžović</v>
      </c>
      <c r="D18" s="40">
        <f>Sheet1!F9+Sheet1!H9+Sheet1!L9+Sheet1!E9+Sheet1!G9</f>
        <v>36</v>
      </c>
      <c r="E18" s="4">
        <f>Sheet1!P9</f>
        <v>27</v>
      </c>
      <c r="F18" s="4">
        <f>Sheet1!Q9</f>
        <v>63</v>
      </c>
      <c r="G18" s="4" t="str">
        <f>Sheet1!R9</f>
        <v>D</v>
      </c>
      <c r="H18" s="7" t="str">
        <f t="shared" si="0"/>
        <v>Zadovoljavajuci</v>
      </c>
    </row>
    <row r="19" spans="1:8" ht="14.25">
      <c r="A19" s="6" t="e">
        <f>Sheet1!#REF!</f>
        <v>#REF!</v>
      </c>
      <c r="B19" s="1" t="str">
        <f>Sheet1!A10&amp;"/"&amp;Sheet1!B10</f>
        <v>10/2019</v>
      </c>
      <c r="C19" s="1" t="str">
        <f>Sheet1!C10&amp;" "&amp;Sheet1!D10</f>
        <v>Vasilije Tanjević</v>
      </c>
      <c r="D19" s="40">
        <f>Sheet1!F10+Sheet1!H10+Sheet1!L10+Sheet1!E10+Sheet1!G10</f>
        <v>32</v>
      </c>
      <c r="E19" s="4">
        <f>Sheet1!P10</f>
        <v>42.5</v>
      </c>
      <c r="F19" s="4">
        <f>Sheet1!Q10</f>
        <v>74.5</v>
      </c>
      <c r="G19" s="4" t="str">
        <f>Sheet1!R10</f>
        <v>C</v>
      </c>
      <c r="H19" s="7" t="str">
        <f t="shared" si="0"/>
        <v>Dobar</v>
      </c>
    </row>
    <row r="20" spans="1:8" ht="14.25">
      <c r="A20" s="6" t="e">
        <f>Sheet1!#REF!</f>
        <v>#REF!</v>
      </c>
      <c r="B20" s="1" t="str">
        <f>Sheet1!A11&amp;"/"&amp;Sheet1!B11</f>
        <v>12/2019</v>
      </c>
      <c r="C20" s="1" t="str">
        <f>Sheet1!C11&amp;" "&amp;Sheet1!D11</f>
        <v>Bojana Kasalica</v>
      </c>
      <c r="D20" s="40">
        <f>Sheet1!F11+Sheet1!H11+Sheet1!L11+Sheet1!E11+Sheet1!G11</f>
        <v>40.5</v>
      </c>
      <c r="E20" s="4">
        <f>Sheet1!P11</f>
        <v>14</v>
      </c>
      <c r="F20" s="4">
        <f>Sheet1!Q11</f>
        <v>54.5</v>
      </c>
      <c r="G20" s="4" t="str">
        <f>Sheet1!R11</f>
        <v>E</v>
      </c>
      <c r="H20" s="7" t="str">
        <f t="shared" si="0"/>
        <v>Dovoljan</v>
      </c>
    </row>
    <row r="21" spans="1:8" ht="14.25">
      <c r="A21" s="6" t="e">
        <f>Sheet1!#REF!</f>
        <v>#REF!</v>
      </c>
      <c r="B21" s="1" t="str">
        <f>Sheet1!A12&amp;"/"&amp;Sheet1!B12</f>
        <v>17/2019</v>
      </c>
      <c r="C21" s="1" t="str">
        <f>Sheet1!C12&amp;" "&amp;Sheet1!D12</f>
        <v>Milica Đukić</v>
      </c>
      <c r="D21" s="40">
        <f>Sheet1!F12+Sheet1!H12+Sheet1!L12+Sheet1!E12+Sheet1!G12</f>
        <v>40</v>
      </c>
      <c r="E21" s="4">
        <f>Sheet1!P12</f>
        <v>21</v>
      </c>
      <c r="F21" s="4">
        <f>Sheet1!Q12</f>
        <v>61</v>
      </c>
      <c r="G21" s="4" t="str">
        <f>Sheet1!R12</f>
        <v>D</v>
      </c>
      <c r="H21" s="7" t="str">
        <f t="shared" si="0"/>
        <v>Zadovoljavajuci</v>
      </c>
    </row>
    <row r="22" spans="1:8" ht="14.25">
      <c r="A22" s="6" t="e">
        <f>Sheet1!#REF!</f>
        <v>#REF!</v>
      </c>
      <c r="B22" s="1" t="str">
        <f>Sheet1!A13&amp;"/"&amp;Sheet1!B13</f>
        <v>20/2019</v>
      </c>
      <c r="C22" s="1" t="str">
        <f>Sheet1!C13&amp;" "&amp;Sheet1!D13</f>
        <v>Vlatko Vuković</v>
      </c>
      <c r="D22" s="40">
        <f>Sheet1!F13+Sheet1!H13+Sheet1!L13+Sheet1!E13+Sheet1!G13</f>
        <v>38</v>
      </c>
      <c r="E22" s="4">
        <f>Sheet1!P13</f>
        <v>23</v>
      </c>
      <c r="F22" s="4">
        <f>Sheet1!Q13</f>
        <v>61</v>
      </c>
      <c r="G22" s="4" t="str">
        <f>Sheet1!R13</f>
        <v>D</v>
      </c>
      <c r="H22" s="7" t="str">
        <f t="shared" si="0"/>
        <v>Zadovoljavajuci</v>
      </c>
    </row>
    <row r="23" spans="1:8" ht="14.25">
      <c r="A23" s="6" t="e">
        <f>Sheet1!#REF!</f>
        <v>#REF!</v>
      </c>
      <c r="B23" s="1" t="str">
        <f>Sheet1!A14&amp;"/"&amp;Sheet1!B14</f>
        <v>22/2019</v>
      </c>
      <c r="C23" s="1" t="str">
        <f>Sheet1!C14&amp;" "&amp;Sheet1!D14</f>
        <v>Milorad Obradović</v>
      </c>
      <c r="D23" s="40">
        <f>Sheet1!F14+Sheet1!H14+Sheet1!L14+Sheet1!E14+Sheet1!G14</f>
        <v>67.5</v>
      </c>
      <c r="E23" s="4">
        <f>Sheet1!P14</f>
        <v>22.5</v>
      </c>
      <c r="F23" s="4">
        <f>Sheet1!Q14</f>
        <v>90</v>
      </c>
      <c r="G23" s="4" t="str">
        <f>Sheet1!R14</f>
        <v>A</v>
      </c>
      <c r="H23" s="7" t="str">
        <f t="shared" si="0"/>
        <v>Odlican</v>
      </c>
    </row>
    <row r="24" spans="1:8" ht="14.25">
      <c r="A24" s="6" t="e">
        <f>Sheet1!#REF!</f>
        <v>#REF!</v>
      </c>
      <c r="B24" s="1" t="str">
        <f>Sheet1!A15&amp;"/"&amp;Sheet1!B15</f>
        <v>25/2019</v>
      </c>
      <c r="C24" s="1" t="str">
        <f>Sheet1!C15&amp;" "&amp;Sheet1!D15</f>
        <v>Nebojša Pejović</v>
      </c>
      <c r="D24" s="40">
        <f>Sheet1!F15+Sheet1!H15+Sheet1!L15+Sheet1!E15+Sheet1!G15</f>
        <v>41</v>
      </c>
      <c r="E24" s="4">
        <f>Sheet1!P15</f>
        <v>5</v>
      </c>
      <c r="F24" s="4">
        <f>Sheet1!Q15</f>
        <v>46</v>
      </c>
      <c r="G24" s="4" t="str">
        <f>Sheet1!R15</f>
        <v>F</v>
      </c>
      <c r="H24" s="7" t="str">
        <f t="shared" si="0"/>
        <v>Nedovoljan</v>
      </c>
    </row>
    <row r="25" spans="1:8" ht="14.25">
      <c r="A25" s="6" t="e">
        <f>Sheet1!#REF!</f>
        <v>#REF!</v>
      </c>
      <c r="B25" s="1" t="str">
        <f>Sheet1!A16&amp;"/"&amp;Sheet1!B16</f>
        <v>26/2019</v>
      </c>
      <c r="C25" s="1" t="str">
        <f>Sheet1!C16&amp;" "&amp;Sheet1!D16</f>
        <v>Irena Laković</v>
      </c>
      <c r="D25" s="40">
        <f>Sheet1!F16+Sheet1!H16+Sheet1!L16+Sheet1!E16+Sheet1!G16</f>
        <v>60</v>
      </c>
      <c r="E25" s="4">
        <f>Sheet1!P16</f>
        <v>40</v>
      </c>
      <c r="F25" s="4">
        <f>Sheet1!Q16</f>
        <v>100</v>
      </c>
      <c r="G25" s="4" t="str">
        <f>Sheet1!R16</f>
        <v>A</v>
      </c>
      <c r="H25" s="7" t="str">
        <f t="shared" si="0"/>
        <v>Odlican</v>
      </c>
    </row>
    <row r="26" spans="1:8" ht="14.25">
      <c r="A26" s="6" t="e">
        <f>Sheet1!#REF!</f>
        <v>#REF!</v>
      </c>
      <c r="B26" s="1" t="str">
        <f>Sheet1!A17&amp;"/"&amp;Sheet1!B17</f>
        <v>31/2019</v>
      </c>
      <c r="C26" s="1" t="str">
        <f>Sheet1!C17&amp;" "&amp;Sheet1!D17</f>
        <v>Kristina Bakić</v>
      </c>
      <c r="D26" s="40">
        <f>Sheet1!F17+Sheet1!H17+Sheet1!L17+Sheet1!E17+Sheet1!G17</f>
        <v>44.5</v>
      </c>
      <c r="E26" s="4">
        <f>Sheet1!P17</f>
        <v>29</v>
      </c>
      <c r="F26" s="4">
        <f>Sheet1!Q17</f>
        <v>73.5</v>
      </c>
      <c r="G26" s="4" t="str">
        <f>Sheet1!R17</f>
        <v>C</v>
      </c>
      <c r="H26" s="7" t="str">
        <f t="shared" si="0"/>
        <v>Dobar</v>
      </c>
    </row>
    <row r="27" spans="1:8" ht="14.25">
      <c r="A27" s="6" t="e">
        <f>Sheet1!#REF!</f>
        <v>#REF!</v>
      </c>
      <c r="B27" s="1" t="str">
        <f>Sheet1!A18&amp;"/"&amp;Sheet1!B18</f>
        <v>32/2019</v>
      </c>
      <c r="C27" s="1" t="str">
        <f>Sheet1!C18&amp;" "&amp;Sheet1!D18</f>
        <v>Nađa Mirković</v>
      </c>
      <c r="D27" s="40">
        <f>Sheet1!F18+Sheet1!H18+Sheet1!L18+Sheet1!E18+Sheet1!G18</f>
        <v>48.5</v>
      </c>
      <c r="E27" s="4">
        <f>Sheet1!P18</f>
        <v>31.5</v>
      </c>
      <c r="F27" s="4">
        <f>Sheet1!Q18</f>
        <v>80</v>
      </c>
      <c r="G27" s="4" t="str">
        <f>Sheet1!R18</f>
        <v>B</v>
      </c>
      <c r="H27" s="7" t="str">
        <f t="shared" si="0"/>
        <v>Vrlo dobar</v>
      </c>
    </row>
    <row r="28" spans="1:8" ht="14.25">
      <c r="A28" s="6" t="e">
        <f>Sheet1!#REF!</f>
        <v>#REF!</v>
      </c>
      <c r="B28" s="1" t="str">
        <f>Sheet1!A19&amp;"/"&amp;Sheet1!B19</f>
        <v>33/2019</v>
      </c>
      <c r="C28" s="1" t="str">
        <f>Sheet1!C19&amp;" "&amp;Sheet1!D19</f>
        <v>Milica Dragić</v>
      </c>
      <c r="D28" s="40">
        <f>Sheet1!F19+Sheet1!H19+Sheet1!L19+Sheet1!E19+Sheet1!G19</f>
        <v>48.5</v>
      </c>
      <c r="E28" s="4">
        <f>Sheet1!P19</f>
        <v>32</v>
      </c>
      <c r="F28" s="4">
        <f>Sheet1!Q19</f>
        <v>80.5</v>
      </c>
      <c r="G28" s="4" t="str">
        <f>Sheet1!R19</f>
        <v>B</v>
      </c>
      <c r="H28" s="7" t="str">
        <f t="shared" si="0"/>
        <v>Vrlo dobar</v>
      </c>
    </row>
    <row r="29" spans="1:8" ht="14.25">
      <c r="A29" s="6" t="e">
        <f>Sheet1!#REF!</f>
        <v>#REF!</v>
      </c>
      <c r="B29" s="1" t="str">
        <f>Sheet1!A20&amp;"/"&amp;Sheet1!B20</f>
        <v>34/2019</v>
      </c>
      <c r="C29" s="1" t="str">
        <f>Sheet1!C20&amp;" "&amp;Sheet1!D20</f>
        <v>Mitar Otašević</v>
      </c>
      <c r="D29" s="40">
        <f>Sheet1!F20+Sheet1!H20+Sheet1!L20+Sheet1!E20+Sheet1!G20</f>
        <v>57</v>
      </c>
      <c r="E29" s="4">
        <f>Sheet1!P20</f>
        <v>43</v>
      </c>
      <c r="F29" s="4">
        <f>Sheet1!Q20</f>
        <v>100</v>
      </c>
      <c r="G29" s="4" t="str">
        <f>Sheet1!R20</f>
        <v>A</v>
      </c>
      <c r="H29" s="7" t="str">
        <f t="shared" si="0"/>
        <v>Odlican</v>
      </c>
    </row>
    <row r="30" spans="1:8" ht="14.25">
      <c r="A30" s="6" t="e">
        <f>Sheet1!#REF!</f>
        <v>#REF!</v>
      </c>
      <c r="B30" s="1" t="str">
        <f>Sheet1!A21&amp;"/"&amp;Sheet1!B21</f>
        <v>37/2019</v>
      </c>
      <c r="C30" s="1" t="str">
        <f>Sheet1!C21&amp;" "&amp;Sheet1!D21</f>
        <v>Jelena Drakić</v>
      </c>
      <c r="D30" s="40">
        <f>Sheet1!F21+Sheet1!H21+Sheet1!L21+Sheet1!E21+Sheet1!G21</f>
        <v>51</v>
      </c>
      <c r="E30" s="4">
        <f>Sheet1!P21</f>
        <v>40.5</v>
      </c>
      <c r="F30" s="4">
        <f>Sheet1!Q21</f>
        <v>91.5</v>
      </c>
      <c r="G30" s="4" t="str">
        <f>Sheet1!R21</f>
        <v>A</v>
      </c>
      <c r="H30" s="7" t="str">
        <f t="shared" si="0"/>
        <v>Odlican</v>
      </c>
    </row>
    <row r="31" spans="1:8" ht="14.25">
      <c r="A31" s="6" t="e">
        <f>Sheet1!#REF!</f>
        <v>#REF!</v>
      </c>
      <c r="B31" s="1" t="str">
        <f>Sheet1!A22&amp;"/"&amp;Sheet1!B22</f>
        <v>38/2019</v>
      </c>
      <c r="C31" s="1" t="str">
        <f>Sheet1!C22&amp;" "&amp;Sheet1!D22</f>
        <v>Meldin Bajramović</v>
      </c>
      <c r="D31" s="40">
        <f>Sheet1!F22+Sheet1!H22+Sheet1!L22+Sheet1!E22+Sheet1!G22</f>
        <v>37</v>
      </c>
      <c r="E31" s="4">
        <f>Sheet1!P22</f>
        <v>13</v>
      </c>
      <c r="F31" s="4">
        <f>Sheet1!Q22</f>
        <v>50</v>
      </c>
      <c r="G31" s="4" t="str">
        <f>Sheet1!R22</f>
        <v>E</v>
      </c>
      <c r="H31" s="7" t="str">
        <f t="shared" si="0"/>
        <v>Dovoljan</v>
      </c>
    </row>
    <row r="32" spans="1:8" ht="14.25">
      <c r="A32" s="6" t="e">
        <f>Sheet1!#REF!</f>
        <v>#REF!</v>
      </c>
      <c r="B32" s="1" t="str">
        <f>Sheet1!A23&amp;"/"&amp;Sheet1!B23</f>
        <v>39/2019</v>
      </c>
      <c r="C32" s="1" t="str">
        <f>Sheet1!C23&amp;" "&amp;Sheet1!D23</f>
        <v>Nebojša Škerović</v>
      </c>
      <c r="D32" s="40">
        <f>Sheet1!F23+Sheet1!H23+Sheet1!L23+Sheet1!E23+Sheet1!G23</f>
        <v>51</v>
      </c>
      <c r="E32" s="4">
        <f>Sheet1!P23</f>
        <v>37</v>
      </c>
      <c r="F32" s="4">
        <f>Sheet1!Q23</f>
        <v>88</v>
      </c>
      <c r="G32" s="4" t="str">
        <f>Sheet1!R23</f>
        <v>B</v>
      </c>
      <c r="H32" s="7" t="str">
        <f t="shared" si="0"/>
        <v>Vrlo dobar</v>
      </c>
    </row>
    <row r="33" spans="1:8" ht="14.25">
      <c r="A33" s="6" t="e">
        <f>Sheet1!#REF!</f>
        <v>#REF!</v>
      </c>
      <c r="B33" s="1" t="str">
        <f>Sheet1!A24&amp;"/"&amp;Sheet1!B24</f>
        <v>40/2019</v>
      </c>
      <c r="C33" s="1" t="str">
        <f>Sheet1!C24&amp;" "&amp;Sheet1!D24</f>
        <v>Ivan Otašević</v>
      </c>
      <c r="D33" s="40">
        <f>Sheet1!F24+Sheet1!H24+Sheet1!L24+Sheet1!E24+Sheet1!G24</f>
        <v>39.5</v>
      </c>
      <c r="E33" s="4">
        <f>Sheet1!P24</f>
        <v>18</v>
      </c>
      <c r="F33" s="4">
        <f>Sheet1!Q24</f>
        <v>57.5</v>
      </c>
      <c r="G33" s="4" t="str">
        <f>Sheet1!R24</f>
        <v>E</v>
      </c>
      <c r="H33" s="7" t="str">
        <f t="shared" si="0"/>
        <v>Dovoljan</v>
      </c>
    </row>
    <row r="34" spans="1:8" ht="14.25">
      <c r="A34" s="6" t="e">
        <f>Sheet1!#REF!</f>
        <v>#REF!</v>
      </c>
      <c r="B34" s="1" t="str">
        <f>Sheet1!A25&amp;"/"&amp;Sheet1!B25</f>
        <v>42/2019</v>
      </c>
      <c r="C34" s="1" t="str">
        <f>Sheet1!C25&amp;" "&amp;Sheet1!D25</f>
        <v>Haris Idrizović</v>
      </c>
      <c r="D34" s="40">
        <f>Sheet1!F25+Sheet1!H25+Sheet1!L25+Sheet1!E25+Sheet1!G25</f>
        <v>52</v>
      </c>
      <c r="E34" s="4">
        <f>Sheet1!P25</f>
        <v>11</v>
      </c>
      <c r="F34" s="4">
        <f>Sheet1!Q25</f>
        <v>63</v>
      </c>
      <c r="G34" s="4" t="str">
        <f>Sheet1!R25</f>
        <v>D</v>
      </c>
      <c r="H34" s="7" t="str">
        <f t="shared" si="0"/>
        <v>Zadovoljavajuci</v>
      </c>
    </row>
    <row r="35" spans="1:8" ht="14.25">
      <c r="A35" s="6" t="e">
        <f>Sheet1!#REF!</f>
        <v>#REF!</v>
      </c>
      <c r="B35" s="1" t="str">
        <f>Sheet1!A26&amp;"/"&amp;Sheet1!B26</f>
        <v>44/2019</v>
      </c>
      <c r="C35" s="1" t="str">
        <f>Sheet1!C26&amp;" "&amp;Sheet1!D26</f>
        <v>Marko Vojinović</v>
      </c>
      <c r="D35" s="40">
        <f>Sheet1!F26+Sheet1!H26+Sheet1!L26+Sheet1!E26+Sheet1!G26</f>
        <v>30</v>
      </c>
      <c r="E35" s="4">
        <f>Sheet1!P26</f>
        <v>20</v>
      </c>
      <c r="F35" s="4">
        <f>Sheet1!Q26</f>
        <v>50</v>
      </c>
      <c r="G35" s="4" t="str">
        <f>Sheet1!R26</f>
        <v>E</v>
      </c>
      <c r="H35" s="7" t="str">
        <f t="shared" si="0"/>
        <v>Dovoljan</v>
      </c>
    </row>
    <row r="36" spans="1:8" ht="14.25">
      <c r="A36" s="6" t="e">
        <f>Sheet1!#REF!</f>
        <v>#REF!</v>
      </c>
      <c r="B36" s="1" t="str">
        <f>Sheet1!A27&amp;"/"&amp;Sheet1!B27</f>
        <v>45/2019</v>
      </c>
      <c r="C36" s="1" t="str">
        <f>Sheet1!C27&amp;" "&amp;Sheet1!D27</f>
        <v>Konstantin Drašković</v>
      </c>
      <c r="D36" s="40">
        <f>Sheet1!F27+Sheet1!H27+Sheet1!L27+Sheet1!E27+Sheet1!G27</f>
        <v>42.5</v>
      </c>
      <c r="E36" s="4">
        <f>Sheet1!P27</f>
        <v>31.5</v>
      </c>
      <c r="F36" s="4">
        <f>Sheet1!Q27</f>
        <v>74</v>
      </c>
      <c r="G36" s="4" t="str">
        <f>Sheet1!R27</f>
        <v>C</v>
      </c>
      <c r="H36" s="7" t="str">
        <f t="shared" si="0"/>
        <v>Dobar</v>
      </c>
    </row>
    <row r="37" spans="1:8" ht="14.25">
      <c r="A37" s="6" t="e">
        <f>Sheet1!#REF!</f>
        <v>#REF!</v>
      </c>
      <c r="B37" s="1" t="str">
        <f>Sheet1!A28&amp;"/"&amp;Sheet1!B28</f>
        <v>46/2019</v>
      </c>
      <c r="C37" s="1" t="str">
        <f>Sheet1!C28&amp;" "&amp;Sheet1!D28</f>
        <v>Milica Sošić</v>
      </c>
      <c r="D37" s="40">
        <f>Sheet1!F28+Sheet1!H28+Sheet1!L28+Sheet1!E28+Sheet1!G28</f>
        <v>58.5</v>
      </c>
      <c r="E37" s="4">
        <f>Sheet1!P28</f>
        <v>28</v>
      </c>
      <c r="F37" s="4">
        <f>Sheet1!Q28</f>
        <v>86.5</v>
      </c>
      <c r="G37" s="4" t="str">
        <f>Sheet1!R28</f>
        <v>B</v>
      </c>
      <c r="H37" s="7" t="str">
        <f t="shared" si="0"/>
        <v>Vrlo dobar</v>
      </c>
    </row>
    <row r="38" spans="1:8" ht="14.25">
      <c r="A38" s="6" t="e">
        <f>Sheet1!#REF!</f>
        <v>#REF!</v>
      </c>
      <c r="B38" s="1" t="str">
        <f>Sheet1!A29&amp;"/"&amp;Sheet1!B29</f>
        <v>48/2019</v>
      </c>
      <c r="C38" s="1" t="str">
        <f>Sheet1!C29&amp;" "&amp;Sheet1!D29</f>
        <v>Đorđije Petrić</v>
      </c>
      <c r="D38" s="40">
        <f>Sheet1!F29+Sheet1!H29+Sheet1!L29+Sheet1!E29+Sheet1!G29</f>
        <v>49.5</v>
      </c>
      <c r="E38" s="4">
        <f>Sheet1!P29</f>
        <v>32.5</v>
      </c>
      <c r="F38" s="4">
        <f>Sheet1!Q29</f>
        <v>82</v>
      </c>
      <c r="G38" s="4" t="str">
        <f>Sheet1!R29</f>
        <v>B</v>
      </c>
      <c r="H38" s="7" t="str">
        <f t="shared" si="0"/>
        <v>Vrlo dobar</v>
      </c>
    </row>
    <row r="39" spans="1:8" ht="14.25">
      <c r="A39" s="6" t="e">
        <f>Sheet1!#REF!</f>
        <v>#REF!</v>
      </c>
      <c r="B39" s="1" t="str">
        <f>Sheet1!A30&amp;"/"&amp;Sheet1!B30</f>
        <v>49/2019</v>
      </c>
      <c r="C39" s="1" t="str">
        <f>Sheet1!C30&amp;" "&amp;Sheet1!D30</f>
        <v>Marko Popović</v>
      </c>
      <c r="D39" s="40">
        <f>Sheet1!F30+Sheet1!H30+Sheet1!L30+Sheet1!E30+Sheet1!G30</f>
        <v>40.5</v>
      </c>
      <c r="E39" s="4">
        <f>Sheet1!P30</f>
        <v>29.5</v>
      </c>
      <c r="F39" s="4">
        <f>Sheet1!Q30</f>
        <v>70</v>
      </c>
      <c r="G39" s="4" t="str">
        <f>Sheet1!R30</f>
        <v>C</v>
      </c>
      <c r="H39" s="7" t="str">
        <f t="shared" si="0"/>
        <v>Dobar</v>
      </c>
    </row>
    <row r="40" spans="1:8" ht="14.25">
      <c r="A40" s="6" t="e">
        <f>Sheet1!#REF!</f>
        <v>#REF!</v>
      </c>
      <c r="B40" s="1" t="str">
        <f>Sheet1!A31&amp;"/"&amp;Sheet1!B31</f>
        <v>51/2019</v>
      </c>
      <c r="C40" s="1" t="str">
        <f>Sheet1!C31&amp;" "&amp;Sheet1!D31</f>
        <v>Miljan Golubović</v>
      </c>
      <c r="D40" s="40">
        <f>Sheet1!F31+Sheet1!H31+Sheet1!L31+Sheet1!E31+Sheet1!G31</f>
        <v>48</v>
      </c>
      <c r="E40" s="4">
        <f>Sheet1!P31</f>
        <v>38.5</v>
      </c>
      <c r="F40" s="4">
        <f>Sheet1!Q31</f>
        <v>86.5</v>
      </c>
      <c r="G40" s="4" t="str">
        <f>Sheet1!R31</f>
        <v>B</v>
      </c>
      <c r="H40" s="7" t="str">
        <f t="shared" si="0"/>
        <v>Vrlo dobar</v>
      </c>
    </row>
    <row r="41" spans="1:8" ht="14.25">
      <c r="A41" s="6" t="e">
        <f>Sheet1!#REF!</f>
        <v>#REF!</v>
      </c>
      <c r="B41" s="1" t="str">
        <f>Sheet1!A32&amp;"/"&amp;Sheet1!B32</f>
        <v>52/2019</v>
      </c>
      <c r="C41" s="1" t="str">
        <f>Sheet1!C32&amp;" "&amp;Sheet1!D32</f>
        <v>Ivan Vojinović</v>
      </c>
      <c r="D41" s="40">
        <f>Sheet1!F32+Sheet1!H32+Sheet1!L32+Sheet1!E32+Sheet1!G32</f>
        <v>48</v>
      </c>
      <c r="E41" s="4">
        <f>Sheet1!P32</f>
        <v>12</v>
      </c>
      <c r="F41" s="4">
        <f>Sheet1!Q32</f>
        <v>60</v>
      </c>
      <c r="G41" s="4" t="str">
        <f>Sheet1!R32</f>
        <v>D</v>
      </c>
      <c r="H41" s="7" t="str">
        <f t="shared" si="0"/>
        <v>Zadovoljavajuci</v>
      </c>
    </row>
    <row r="42" spans="1:8" ht="14.25">
      <c r="A42" s="6" t="e">
        <f>Sheet1!#REF!</f>
        <v>#REF!</v>
      </c>
      <c r="B42" s="1" t="str">
        <f>Sheet1!A33&amp;"/"&amp;Sheet1!B33</f>
        <v>53/2019</v>
      </c>
      <c r="C42" s="1" t="str">
        <f>Sheet1!C33&amp;" "&amp;Sheet1!D33</f>
        <v>Petar Radović</v>
      </c>
      <c r="D42" s="40">
        <f>Sheet1!F33+Sheet1!H33+Sheet1!L33+Sheet1!E33+Sheet1!G33</f>
        <v>47.5</v>
      </c>
      <c r="E42" s="4">
        <f>Sheet1!P33</f>
        <v>42.5</v>
      </c>
      <c r="F42" s="4">
        <f>Sheet1!Q33</f>
        <v>90</v>
      </c>
      <c r="G42" s="4" t="str">
        <f>Sheet1!R33</f>
        <v>A</v>
      </c>
      <c r="H42" s="7" t="str">
        <f t="shared" si="0"/>
        <v>Odlican</v>
      </c>
    </row>
    <row r="43" spans="1:8" ht="14.25">
      <c r="A43" s="6" t="e">
        <f>Sheet1!#REF!</f>
        <v>#REF!</v>
      </c>
      <c r="B43" s="1" t="str">
        <f>Sheet1!A34&amp;"/"&amp;Sheet1!B34</f>
        <v>61/2019</v>
      </c>
      <c r="C43" s="1" t="str">
        <f>Sheet1!C34&amp;" "&amp;Sheet1!D34</f>
        <v>Maša Bulatović</v>
      </c>
      <c r="D43" s="40">
        <f>Sheet1!F34+Sheet1!H34+Sheet1!L34+Sheet1!E34+Sheet1!G34</f>
        <v>43</v>
      </c>
      <c r="E43" s="4">
        <f>Sheet1!P34</f>
        <v>24</v>
      </c>
      <c r="F43" s="4">
        <f>Sheet1!Q34</f>
        <v>67</v>
      </c>
      <c r="G43" s="4" t="str">
        <f>Sheet1!R34</f>
        <v>D</v>
      </c>
      <c r="H43" s="7" t="str">
        <f t="shared" si="0"/>
        <v>Zadovoljavajuci</v>
      </c>
    </row>
    <row r="44" spans="1:8" ht="14.25">
      <c r="A44" s="6" t="e">
        <f>Sheet1!#REF!</f>
        <v>#REF!</v>
      </c>
      <c r="B44" s="1" t="str">
        <f>Sheet1!A35&amp;"/"&amp;Sheet1!B35</f>
        <v>62/2019</v>
      </c>
      <c r="C44" s="1" t="str">
        <f>Sheet1!C35&amp;" "&amp;Sheet1!D35</f>
        <v>Rada Musić</v>
      </c>
      <c r="D44" s="40">
        <f>Sheet1!F35+Sheet1!H35+Sheet1!L35+Sheet1!E35+Sheet1!G35</f>
        <v>44.5</v>
      </c>
      <c r="E44" s="4">
        <f>Sheet1!P35</f>
        <v>36</v>
      </c>
      <c r="F44" s="4">
        <f>Sheet1!Q35</f>
        <v>80.5</v>
      </c>
      <c r="G44" s="4" t="str">
        <f>Sheet1!R35</f>
        <v>B</v>
      </c>
      <c r="H44" s="7" t="str">
        <f t="shared" si="0"/>
        <v>Vrlo dobar</v>
      </c>
    </row>
    <row r="45" spans="1:8" ht="14.25">
      <c r="A45" s="6" t="e">
        <f>Sheet1!#REF!</f>
        <v>#REF!</v>
      </c>
      <c r="B45" s="1" t="str">
        <f>Sheet1!A36&amp;"/"&amp;Sheet1!B36</f>
        <v>63/2019</v>
      </c>
      <c r="C45" s="1" t="str">
        <f>Sheet1!C36&amp;" "&amp;Sheet1!D36</f>
        <v>Pavle Golubović</v>
      </c>
      <c r="D45" s="40">
        <f>Sheet1!F36+Sheet1!H36+Sheet1!L36+Sheet1!E36+Sheet1!G36</f>
        <v>36.5</v>
      </c>
      <c r="E45" s="4">
        <f>Sheet1!P36</f>
        <v>21.5</v>
      </c>
      <c r="F45" s="4">
        <f>Sheet1!Q36</f>
        <v>58</v>
      </c>
      <c r="G45" s="4" t="str">
        <f>Sheet1!R36</f>
        <v>E</v>
      </c>
      <c r="H45" s="7" t="str">
        <f t="shared" si="0"/>
        <v>Dovoljan</v>
      </c>
    </row>
    <row r="46" spans="1:8" ht="14.25">
      <c r="A46" s="6" t="e">
        <f>Sheet1!#REF!</f>
        <v>#REF!</v>
      </c>
      <c r="B46" s="1" t="str">
        <f>Sheet1!A37&amp;"/"&amp;Sheet1!B37</f>
        <v>65/2019</v>
      </c>
      <c r="C46" s="1" t="str">
        <f>Sheet1!C37&amp;" "&amp;Sheet1!D37</f>
        <v>Sara Bakrač</v>
      </c>
      <c r="D46" s="40">
        <f>Sheet1!F37+Sheet1!H37+Sheet1!L37+Sheet1!E37+Sheet1!G37</f>
        <v>43</v>
      </c>
      <c r="E46" s="4">
        <f>Sheet1!P37</f>
        <v>14.5</v>
      </c>
      <c r="F46" s="4">
        <f>Sheet1!Q37</f>
        <v>57.5</v>
      </c>
      <c r="G46" s="4" t="str">
        <f>Sheet1!R37</f>
        <v>E</v>
      </c>
      <c r="H46" s="7" t="str">
        <f t="shared" si="0"/>
        <v>Dovoljan</v>
      </c>
    </row>
    <row r="47" spans="1:8" ht="14.25">
      <c r="A47" s="6" t="e">
        <f>Sheet1!#REF!</f>
        <v>#REF!</v>
      </c>
      <c r="B47" s="1" t="str">
        <f>Sheet1!A38&amp;"/"&amp;Sheet1!B38</f>
        <v>71/2019</v>
      </c>
      <c r="C47" s="1" t="str">
        <f>Sheet1!C38&amp;" "&amp;Sheet1!D38</f>
        <v>Dimitrije Knežević</v>
      </c>
      <c r="D47" s="40">
        <f>Sheet1!F38+Sheet1!H38+Sheet1!L38+Sheet1!E38+Sheet1!G38</f>
        <v>30.5</v>
      </c>
      <c r="E47" s="4">
        <f>Sheet1!P38</f>
        <v>24.5</v>
      </c>
      <c r="F47" s="4">
        <f>Sheet1!Q38</f>
        <v>55</v>
      </c>
      <c r="G47" s="4" t="str">
        <f>Sheet1!R38</f>
        <v>E</v>
      </c>
      <c r="H47" s="7" t="str">
        <f t="shared" si="0"/>
        <v>Dovoljan</v>
      </c>
    </row>
    <row r="48" spans="1:8" ht="14.25">
      <c r="A48" s="6" t="e">
        <f>Sheet1!#REF!</f>
        <v>#REF!</v>
      </c>
      <c r="B48" s="1" t="str">
        <f>Sheet1!A39&amp;"/"&amp;Sheet1!B39</f>
        <v>73/2019</v>
      </c>
      <c r="C48" s="1" t="str">
        <f>Sheet1!C39&amp;" "&amp;Sheet1!D39</f>
        <v>Lidija Ćorić</v>
      </c>
      <c r="D48" s="40">
        <f>Sheet1!F39+Sheet1!H39+Sheet1!L39+Sheet1!E39+Sheet1!G39</f>
        <v>48</v>
      </c>
      <c r="E48" s="4">
        <f>Sheet1!P39</f>
        <v>19</v>
      </c>
      <c r="F48" s="4">
        <f>Sheet1!Q39</f>
        <v>67</v>
      </c>
      <c r="G48" s="4" t="str">
        <f>Sheet1!R39</f>
        <v>D</v>
      </c>
      <c r="H48" s="7" t="str">
        <f t="shared" si="0"/>
        <v>Zadovoljavajuci</v>
      </c>
    </row>
    <row r="49" spans="1:8" ht="14.25">
      <c r="A49" s="6" t="e">
        <f>Sheet1!#REF!</f>
        <v>#REF!</v>
      </c>
      <c r="B49" s="1" t="str">
        <f>Sheet1!A40&amp;"/"&amp;Sheet1!B40</f>
        <v>74/2019</v>
      </c>
      <c r="C49" s="1" t="str">
        <f>Sheet1!C40&amp;" "&amp;Sheet1!D40</f>
        <v>Nikola Bušković</v>
      </c>
      <c r="D49" s="40">
        <f>Sheet1!F40+Sheet1!H40+Sheet1!L40+Sheet1!E40+Sheet1!G40</f>
        <v>39</v>
      </c>
      <c r="E49" s="4">
        <f>Sheet1!P40</f>
        <v>31</v>
      </c>
      <c r="F49" s="4">
        <f>Sheet1!Q40</f>
        <v>70</v>
      </c>
      <c r="G49" s="4" t="str">
        <f>Sheet1!R40</f>
        <v>C</v>
      </c>
      <c r="H49" s="7" t="str">
        <f t="shared" si="0"/>
        <v>Dobar</v>
      </c>
    </row>
    <row r="50" spans="1:8" ht="14.25">
      <c r="A50" s="6" t="e">
        <f>Sheet1!#REF!</f>
        <v>#REF!</v>
      </c>
      <c r="B50" s="1" t="str">
        <f>Sheet1!A41&amp;"/"&amp;Sheet1!B41</f>
        <v>76/2019</v>
      </c>
      <c r="C50" s="1" t="str">
        <f>Sheet1!C41&amp;" "&amp;Sheet1!D41</f>
        <v>Milija Obradović</v>
      </c>
      <c r="D50" s="40">
        <f>Sheet1!F41+Sheet1!H41+Sheet1!L41+Sheet1!E41+Sheet1!G41</f>
        <v>42</v>
      </c>
      <c r="E50" s="4">
        <f>Sheet1!P41</f>
        <v>20</v>
      </c>
      <c r="F50" s="4">
        <f>Sheet1!Q41</f>
        <v>62</v>
      </c>
      <c r="G50" s="4" t="str">
        <f>Sheet1!R41</f>
        <v>D</v>
      </c>
      <c r="H50" s="7" t="str">
        <f t="shared" si="0"/>
        <v>Zadovoljavajuci</v>
      </c>
    </row>
    <row r="51" spans="1:8" ht="14.25">
      <c r="A51" s="6" t="e">
        <f>Sheet1!#REF!</f>
        <v>#REF!</v>
      </c>
      <c r="B51" s="1" t="str">
        <f>Sheet1!A42&amp;"/"&amp;Sheet1!B42</f>
        <v>77/2019</v>
      </c>
      <c r="C51" s="1" t="str">
        <f>Sheet1!C42&amp;" "&amp;Sheet1!D42</f>
        <v>Stefan Mandić</v>
      </c>
      <c r="D51" s="40">
        <f>Sheet1!F42+Sheet1!H42+Sheet1!L42+Sheet1!E42+Sheet1!G42</f>
        <v>40.5</v>
      </c>
      <c r="E51" s="4">
        <f>Sheet1!P42</f>
        <v>29.5</v>
      </c>
      <c r="F51" s="4">
        <f>Sheet1!Q42</f>
        <v>70</v>
      </c>
      <c r="G51" s="4" t="str">
        <f>Sheet1!R42</f>
        <v>C</v>
      </c>
      <c r="H51" s="7" t="str">
        <f t="shared" si="0"/>
        <v>Dobar</v>
      </c>
    </row>
    <row r="52" spans="1:8" ht="14.25">
      <c r="A52" s="6" t="e">
        <f>Sheet1!#REF!</f>
        <v>#REF!</v>
      </c>
      <c r="B52" s="1" t="str">
        <f>Sheet1!A43&amp;"/"&amp;Sheet1!B43</f>
        <v>87/2019</v>
      </c>
      <c r="C52" s="1" t="str">
        <f>Sheet1!C43&amp;" "&amp;Sheet1!D43</f>
        <v>Vuk Mićunović</v>
      </c>
      <c r="D52" s="40">
        <f>Sheet1!F43+Sheet1!H43+Sheet1!L43+Sheet1!E43+Sheet1!G43</f>
        <v>41.5</v>
      </c>
      <c r="E52" s="4">
        <f>Sheet1!P43</f>
        <v>12.5</v>
      </c>
      <c r="F52" s="4">
        <f>Sheet1!Q43</f>
        <v>54</v>
      </c>
      <c r="G52" s="4" t="str">
        <f>Sheet1!R43</f>
        <v>E</v>
      </c>
      <c r="H52" s="7" t="str">
        <f t="shared" si="0"/>
        <v>Dovoljan</v>
      </c>
    </row>
    <row r="53" spans="1:8" ht="14.25">
      <c r="A53" s="6" t="e">
        <f>Sheet1!#REF!</f>
        <v>#REF!</v>
      </c>
      <c r="B53" s="1" t="str">
        <f>Sheet1!A44&amp;"/"&amp;Sheet1!B44</f>
        <v>93/2019</v>
      </c>
      <c r="C53" s="1" t="str">
        <f>Sheet1!C44&amp;" "&amp;Sheet1!D44</f>
        <v>Radovan Radunović</v>
      </c>
      <c r="D53" s="40">
        <f>Sheet1!F44+Sheet1!H44+Sheet1!L44+Sheet1!E44+Sheet1!G44</f>
        <v>43.5</v>
      </c>
      <c r="E53" s="4">
        <f>Sheet1!P44</f>
        <v>34.5</v>
      </c>
      <c r="F53" s="4">
        <f>Sheet1!Q44</f>
        <v>78</v>
      </c>
      <c r="G53" s="4" t="str">
        <f>Sheet1!R44</f>
        <v>C</v>
      </c>
      <c r="H53" s="7" t="str">
        <f t="shared" si="0"/>
        <v>Dobar</v>
      </c>
    </row>
    <row r="54" spans="1:8" ht="14.25">
      <c r="A54" s="6" t="e">
        <f>Sheet1!#REF!</f>
        <v>#REF!</v>
      </c>
      <c r="B54" s="1" t="str">
        <f>Sheet1!A45&amp;"/"&amp;Sheet1!B45</f>
        <v>94/2019</v>
      </c>
      <c r="C54" s="1" t="str">
        <f>Sheet1!C45&amp;" "&amp;Sheet1!D45</f>
        <v>Goran Nenezić</v>
      </c>
      <c r="D54" s="40">
        <f>Sheet1!F45+Sheet1!H45+Sheet1!L45+Sheet1!E45+Sheet1!G45</f>
        <v>42</v>
      </c>
      <c r="E54" s="4">
        <f>Sheet1!P45</f>
        <v>40.5</v>
      </c>
      <c r="F54" s="4">
        <f>Sheet1!Q45</f>
        <v>82.5</v>
      </c>
      <c r="G54" s="4" t="str">
        <f>Sheet1!R45</f>
        <v>B</v>
      </c>
      <c r="H54" s="7" t="str">
        <f t="shared" si="0"/>
        <v>Vrlo dobar</v>
      </c>
    </row>
    <row r="55" spans="1:8" ht="14.25">
      <c r="A55" s="6" t="e">
        <f>Sheet1!#REF!</f>
        <v>#REF!</v>
      </c>
      <c r="B55" s="1" t="str">
        <f>Sheet1!A46&amp;"/"&amp;Sheet1!B46</f>
        <v>95/2019</v>
      </c>
      <c r="C55" s="1" t="str">
        <f>Sheet1!C46&amp;" "&amp;Sheet1!D46</f>
        <v>Andrija Azarić</v>
      </c>
      <c r="D55" s="40">
        <f>Sheet1!F46+Sheet1!H46+Sheet1!L46+Sheet1!E46+Sheet1!G46</f>
        <v>0</v>
      </c>
      <c r="E55" s="4">
        <f>Sheet1!P46</f>
        <v>0</v>
      </c>
      <c r="F55" s="4">
        <f>Sheet1!Q46</f>
        <v>0</v>
      </c>
      <c r="G55" s="4" t="str">
        <f>Sheet1!R46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str">
        <f>Sheet1!A47&amp;"/"&amp;Sheet1!B47</f>
        <v>96/2019</v>
      </c>
      <c r="C56" s="1" t="str">
        <f>Sheet1!C47&amp;" "&amp;Sheet1!D47</f>
        <v>Darko Perović</v>
      </c>
      <c r="D56" s="40">
        <f>Sheet1!F47+Sheet1!H47+Sheet1!L47+Sheet1!E47+Sheet1!G47</f>
        <v>15</v>
      </c>
      <c r="E56" s="4">
        <f>Sheet1!P47</f>
        <v>0</v>
      </c>
      <c r="F56" s="4">
        <f>Sheet1!Q47</f>
        <v>15</v>
      </c>
      <c r="G56" s="4" t="str">
        <f>Sheet1!R47</f>
        <v>F</v>
      </c>
      <c r="H56" s="7" t="str">
        <f t="shared" si="0"/>
        <v>Nedovoljan</v>
      </c>
    </row>
    <row r="57" spans="1:8" ht="14.25">
      <c r="A57" s="6" t="e">
        <f>Sheet1!#REF!</f>
        <v>#REF!</v>
      </c>
      <c r="B57" s="1" t="str">
        <f>Sheet1!A48&amp;"/"&amp;Sheet1!B48</f>
        <v>100/2019</v>
      </c>
      <c r="C57" s="1" t="str">
        <f>Sheet1!C48&amp;" "&amp;Sheet1!D48</f>
        <v>Lazar Nikčević</v>
      </c>
      <c r="D57" s="40">
        <f>Sheet1!F48+Sheet1!H48+Sheet1!L48+Sheet1!E48+Sheet1!G48</f>
        <v>40.5</v>
      </c>
      <c r="E57" s="4">
        <f>Sheet1!P48</f>
        <v>37</v>
      </c>
      <c r="F57" s="4">
        <f>Sheet1!Q48</f>
        <v>77.5</v>
      </c>
      <c r="G57" s="4" t="str">
        <f>Sheet1!R48</f>
        <v>C</v>
      </c>
      <c r="H57" s="7" t="str">
        <f t="shared" si="0"/>
        <v>Dobar</v>
      </c>
    </row>
    <row r="58" spans="1:8" ht="14.25">
      <c r="A58" s="6" t="e">
        <f>Sheet1!#REF!</f>
        <v>#REF!</v>
      </c>
      <c r="B58" s="1" t="str">
        <f>Sheet1!A49&amp;"/"&amp;Sheet1!B49</f>
        <v>3/2018</v>
      </c>
      <c r="C58" s="1" t="str">
        <f>Sheet1!C49&amp;" "&amp;Sheet1!D49</f>
        <v>Elmir Bučan</v>
      </c>
      <c r="D58" s="40">
        <f>Sheet1!F49+Sheet1!H49+Sheet1!L49+Sheet1!E49+Sheet1!G49</f>
        <v>44.5</v>
      </c>
      <c r="E58" s="4">
        <f>Sheet1!P49</f>
        <v>21</v>
      </c>
      <c r="F58" s="4">
        <f>Sheet1!Q49</f>
        <v>65.5</v>
      </c>
      <c r="G58" s="4" t="str">
        <f>Sheet1!R49</f>
        <v>D</v>
      </c>
      <c r="H58" s="7" t="str">
        <f t="shared" si="0"/>
        <v>Zadovoljavajuci</v>
      </c>
    </row>
    <row r="59" spans="1:8" ht="14.25">
      <c r="A59" s="6" t="e">
        <f>Sheet1!#REF!</f>
        <v>#REF!</v>
      </c>
      <c r="B59" s="1" t="str">
        <f>Sheet1!A50&amp;"/"&amp;Sheet1!B50</f>
        <v>4/2018</v>
      </c>
      <c r="C59" s="1" t="str">
        <f>Sheet1!C50&amp;" "&amp;Sheet1!D50</f>
        <v>Andrija Balević</v>
      </c>
      <c r="D59" s="40">
        <f>Sheet1!F50+Sheet1!H50+Sheet1!L50+Sheet1!E50+Sheet1!G50</f>
        <v>40.5</v>
      </c>
      <c r="E59" s="4">
        <f>Sheet1!P50</f>
        <v>12</v>
      </c>
      <c r="F59" s="4">
        <f>Sheet1!Q50</f>
        <v>52.5</v>
      </c>
      <c r="G59" s="4" t="str">
        <f>Sheet1!R50</f>
        <v>E</v>
      </c>
      <c r="H59" s="7" t="str">
        <f t="shared" si="0"/>
        <v>Dovoljan</v>
      </c>
    </row>
    <row r="60" spans="1:8" ht="14.25">
      <c r="A60" s="6" t="e">
        <f>Sheet1!#REF!</f>
        <v>#REF!</v>
      </c>
      <c r="B60" s="1" t="str">
        <f>Sheet1!A51&amp;"/"&amp;Sheet1!B51</f>
        <v>5/2018</v>
      </c>
      <c r="C60" s="1" t="str">
        <f>Sheet1!C51&amp;" "&amp;Sheet1!D51</f>
        <v>Miloš Nedović</v>
      </c>
      <c r="D60" s="40">
        <f>Sheet1!F51+Sheet1!H51+Sheet1!L51+Sheet1!E51+Sheet1!G51</f>
        <v>0</v>
      </c>
      <c r="E60" s="4">
        <f>Sheet1!P51</f>
        <v>0</v>
      </c>
      <c r="F60" s="4">
        <f>Sheet1!Q51</f>
        <v>0</v>
      </c>
      <c r="G60" s="4" t="str">
        <f>Sheet1!R51</f>
        <v>F</v>
      </c>
      <c r="H60" s="7" t="str">
        <f t="shared" si="0"/>
        <v>Nedovoljan</v>
      </c>
    </row>
    <row r="61" spans="1:8" ht="14.25">
      <c r="A61" s="6" t="e">
        <f>Sheet1!#REF!</f>
        <v>#REF!</v>
      </c>
      <c r="B61" s="1" t="str">
        <f>Sheet1!A52&amp;"/"&amp;Sheet1!B52</f>
        <v>7/2018</v>
      </c>
      <c r="C61" s="1" t="str">
        <f>Sheet1!C52&amp;" "&amp;Sheet1!D52</f>
        <v>Milo Marković</v>
      </c>
      <c r="D61" s="40">
        <f>Sheet1!F52+Sheet1!H52+Sheet1!L52+Sheet1!E52+Sheet1!G52</f>
        <v>0</v>
      </c>
      <c r="E61" s="4">
        <f>Sheet1!P52</f>
        <v>0</v>
      </c>
      <c r="F61" s="4">
        <f>Sheet1!Q52</f>
        <v>0</v>
      </c>
      <c r="G61" s="4" t="str">
        <f>Sheet1!R52</f>
        <v>F</v>
      </c>
      <c r="H61" s="7" t="str">
        <f t="shared" si="0"/>
        <v>Nedovoljan</v>
      </c>
    </row>
    <row r="62" spans="1:8" ht="14.25">
      <c r="A62" s="6" t="e">
        <f>Sheet1!#REF!</f>
        <v>#REF!</v>
      </c>
      <c r="B62" s="1" t="str">
        <f>Sheet1!A53&amp;"/"&amp;Sheet1!B53</f>
        <v>9/2018</v>
      </c>
      <c r="C62" s="1" t="str">
        <f>Sheet1!C53&amp;" "&amp;Sheet1!D53</f>
        <v>Jovan Jović</v>
      </c>
      <c r="D62" s="40">
        <f>Sheet1!F53+Sheet1!H53+Sheet1!L53+Sheet1!E53+Sheet1!G53</f>
        <v>38.5</v>
      </c>
      <c r="E62" s="4">
        <f>Sheet1!P53</f>
        <v>14.5</v>
      </c>
      <c r="F62" s="4">
        <f>Sheet1!Q53</f>
        <v>53</v>
      </c>
      <c r="G62" s="4" t="str">
        <f>Sheet1!R53</f>
        <v>E</v>
      </c>
      <c r="H62" s="7" t="str">
        <f t="shared" si="0"/>
        <v>Dovoljan</v>
      </c>
    </row>
    <row r="63" spans="1:8" ht="14.25">
      <c r="A63" s="6" t="e">
        <f>Sheet1!#REF!</f>
        <v>#REF!</v>
      </c>
      <c r="B63" s="1" t="str">
        <f>Sheet1!A54&amp;"/"&amp;Sheet1!B54</f>
        <v>11/2018</v>
      </c>
      <c r="C63" s="1" t="str">
        <f>Sheet1!C54&amp;" "&amp;Sheet1!D54</f>
        <v>Balša Ljumović</v>
      </c>
      <c r="D63" s="40">
        <f>Sheet1!F54+Sheet1!H54+Sheet1!L54+Sheet1!E54+Sheet1!G54</f>
        <v>34.5</v>
      </c>
      <c r="E63" s="4">
        <f>Sheet1!P54</f>
        <v>28</v>
      </c>
      <c r="F63" s="4">
        <f>Sheet1!Q54</f>
        <v>62.5</v>
      </c>
      <c r="G63" s="4" t="str">
        <f>Sheet1!R54</f>
        <v>D</v>
      </c>
      <c r="H63" s="7" t="str">
        <f t="shared" si="0"/>
        <v>Zadovoljavajuci</v>
      </c>
    </row>
    <row r="64" spans="1:8" ht="14.25">
      <c r="A64" s="6" t="e">
        <f>Sheet1!#REF!</f>
        <v>#REF!</v>
      </c>
      <c r="B64" s="1" t="str">
        <f>Sheet1!A55&amp;"/"&amp;Sheet1!B55</f>
        <v>12/2018</v>
      </c>
      <c r="C64" s="1" t="str">
        <f>Sheet1!C55&amp;" "&amp;Sheet1!D55</f>
        <v>Luka Kusovac</v>
      </c>
      <c r="D64" s="40">
        <f>Sheet1!F55+Sheet1!H55+Sheet1!L55+Sheet1!E55+Sheet1!G55</f>
        <v>31</v>
      </c>
      <c r="E64" s="4">
        <f>Sheet1!P55</f>
        <v>39</v>
      </c>
      <c r="F64" s="4">
        <f>Sheet1!Q55</f>
        <v>70</v>
      </c>
      <c r="G64" s="4" t="str">
        <f>Sheet1!R55</f>
        <v>C</v>
      </c>
      <c r="H64" s="7" t="str">
        <f t="shared" si="0"/>
        <v>Dobar</v>
      </c>
    </row>
    <row r="65" spans="1:8" ht="14.25">
      <c r="A65" s="6" t="e">
        <f>Sheet1!#REF!</f>
        <v>#REF!</v>
      </c>
      <c r="B65" s="1" t="str">
        <f>Sheet1!A56&amp;"/"&amp;Sheet1!B56</f>
        <v>22/2018</v>
      </c>
      <c r="C65" s="1" t="str">
        <f>Sheet1!C56&amp;" "&amp;Sheet1!D56</f>
        <v>Mladen Strugar</v>
      </c>
      <c r="D65" s="40">
        <f>Sheet1!F56+Sheet1!H56+Sheet1!L56+Sheet1!E56+Sheet1!G56</f>
        <v>35.5</v>
      </c>
      <c r="E65" s="4">
        <f>Sheet1!P56</f>
        <v>16</v>
      </c>
      <c r="F65" s="4">
        <f>Sheet1!Q56</f>
        <v>51.5</v>
      </c>
      <c r="G65" s="4" t="str">
        <f>Sheet1!R56</f>
        <v>E</v>
      </c>
      <c r="H65" s="7" t="str">
        <f t="shared" si="0"/>
        <v>Dovoljan</v>
      </c>
    </row>
    <row r="66" spans="1:8" ht="14.25">
      <c r="A66" s="6" t="e">
        <f>Sheet1!#REF!</f>
        <v>#REF!</v>
      </c>
      <c r="B66" s="1" t="str">
        <f>Sheet1!A57&amp;"/"&amp;Sheet1!B57</f>
        <v>31/2018</v>
      </c>
      <c r="C66" s="1" t="str">
        <f>Sheet1!C57&amp;" "&amp;Sheet1!D57</f>
        <v>Nikolina Fatić</v>
      </c>
      <c r="D66" s="40">
        <f>Sheet1!F57+Sheet1!H57+Sheet1!L57+Sheet1!E57+Sheet1!G57</f>
        <v>42.5</v>
      </c>
      <c r="E66" s="4">
        <f>Sheet1!P57</f>
        <v>24.5</v>
      </c>
      <c r="F66" s="4">
        <f>Sheet1!Q57</f>
        <v>67</v>
      </c>
      <c r="G66" s="4" t="str">
        <f>Sheet1!R57</f>
        <v>D</v>
      </c>
      <c r="H66" s="7" t="str">
        <f t="shared" si="0"/>
        <v>Zadovoljavajuci</v>
      </c>
    </row>
    <row r="67" spans="1:8" ht="14.25">
      <c r="A67" s="6" t="e">
        <f>Sheet1!#REF!</f>
        <v>#REF!</v>
      </c>
      <c r="B67" s="1" t="str">
        <f>Sheet1!A58&amp;"/"&amp;Sheet1!B58</f>
        <v>39/2018</v>
      </c>
      <c r="C67" s="1" t="str">
        <f>Sheet1!C58&amp;" "&amp;Sheet1!D58</f>
        <v>Vladan Savićević</v>
      </c>
      <c r="D67" s="40">
        <f>Sheet1!F58+Sheet1!H58+Sheet1!L58+Sheet1!E58+Sheet1!G58</f>
        <v>0</v>
      </c>
      <c r="E67" s="4">
        <f>Sheet1!P58</f>
        <v>0</v>
      </c>
      <c r="F67" s="4">
        <f>Sheet1!Q58</f>
        <v>0</v>
      </c>
      <c r="G67" s="4" t="str">
        <f>Sheet1!R58</f>
        <v>F</v>
      </c>
      <c r="H67" s="7" t="str">
        <f t="shared" si="0"/>
        <v>Nedovoljan</v>
      </c>
    </row>
    <row r="68" spans="1:8" ht="14.25">
      <c r="A68" s="6" t="e">
        <f>Sheet1!#REF!</f>
        <v>#REF!</v>
      </c>
      <c r="B68" s="1" t="str">
        <f>Sheet1!A59&amp;"/"&amp;Sheet1!B59</f>
        <v>47/2018</v>
      </c>
      <c r="C68" s="1" t="str">
        <f>Sheet1!C59&amp;" "&amp;Sheet1!D59</f>
        <v>Eva Stella Lekić</v>
      </c>
      <c r="D68" s="40">
        <f>Sheet1!F59+Sheet1!H59+Sheet1!L59+Sheet1!E59+Sheet1!G59</f>
        <v>35.5</v>
      </c>
      <c r="E68" s="4">
        <f>Sheet1!P59</f>
        <v>37.5</v>
      </c>
      <c r="F68" s="4">
        <f>Sheet1!Q59</f>
        <v>73</v>
      </c>
      <c r="G68" s="4" t="str">
        <f>Sheet1!R59</f>
        <v>C</v>
      </c>
      <c r="H68" s="7" t="str">
        <f t="shared" si="0"/>
        <v>Dobar</v>
      </c>
    </row>
    <row r="69" spans="1:8" ht="14.25">
      <c r="A69" s="6" t="e">
        <f>Sheet1!#REF!</f>
        <v>#REF!</v>
      </c>
      <c r="B69" s="1" t="str">
        <f>Sheet1!A60&amp;"/"&amp;Sheet1!B60</f>
        <v>49/2018</v>
      </c>
      <c r="C69" s="1" t="str">
        <f>Sheet1!C60&amp;" "&amp;Sheet1!D60</f>
        <v>Jelena Todorović</v>
      </c>
      <c r="D69" s="40">
        <f>Sheet1!F60+Sheet1!H60+Sheet1!L60+Sheet1!E60+Sheet1!G60</f>
        <v>27.5</v>
      </c>
      <c r="E69" s="4">
        <f>Sheet1!P60</f>
        <v>22.5</v>
      </c>
      <c r="F69" s="4">
        <f>Sheet1!Q60</f>
        <v>50</v>
      </c>
      <c r="G69" s="4" t="str">
        <f>Sheet1!R60</f>
        <v>E</v>
      </c>
      <c r="H69" s="7" t="str">
        <f t="shared" si="0"/>
        <v>Dovoljan</v>
      </c>
    </row>
    <row r="70" spans="1:8" ht="14.25">
      <c r="A70" s="6" t="e">
        <f>Sheet1!#REF!</f>
        <v>#REF!</v>
      </c>
      <c r="B70" s="1" t="str">
        <f>Sheet1!A61&amp;"/"&amp;Sheet1!B61</f>
        <v>53/2018</v>
      </c>
      <c r="C70" s="1" t="str">
        <f>Sheet1!C61&amp;" "&amp;Sheet1!D61</f>
        <v>Dejan Rašković</v>
      </c>
      <c r="D70" s="40">
        <f>Sheet1!F61+Sheet1!H61+Sheet1!L61+Sheet1!E61+Sheet1!G61</f>
        <v>29.5</v>
      </c>
      <c r="E70" s="4">
        <f>Sheet1!P61</f>
        <v>20.5</v>
      </c>
      <c r="F70" s="4">
        <f>Sheet1!Q61</f>
        <v>50</v>
      </c>
      <c r="G70" s="4" t="str">
        <f>Sheet1!R61</f>
        <v>E</v>
      </c>
      <c r="H70" s="7" t="str">
        <f t="shared" si="0"/>
        <v>Dovoljan</v>
      </c>
    </row>
    <row r="71" spans="1:8" ht="14.25">
      <c r="A71" s="6" t="e">
        <f>Sheet1!#REF!</f>
        <v>#REF!</v>
      </c>
      <c r="B71" s="1" t="str">
        <f>Sheet1!A62&amp;"/"&amp;Sheet1!B62</f>
        <v>56/2018</v>
      </c>
      <c r="C71" s="1" t="str">
        <f>Sheet1!C62&amp;" "&amp;Sheet1!D62</f>
        <v>Slavko Bulatović</v>
      </c>
      <c r="D71" s="40">
        <f>Sheet1!F62+Sheet1!H62+Sheet1!L62+Sheet1!E62+Sheet1!G62</f>
        <v>27</v>
      </c>
      <c r="E71" s="4">
        <f>Sheet1!P62</f>
        <v>23</v>
      </c>
      <c r="F71" s="4">
        <f>Sheet1!Q62</f>
        <v>50</v>
      </c>
      <c r="G71" s="4" t="str">
        <f>Sheet1!R62</f>
        <v>E</v>
      </c>
      <c r="H71" s="7" t="str">
        <f t="shared" si="0"/>
        <v>Dovoljan</v>
      </c>
    </row>
    <row r="72" spans="1:8" ht="14.25">
      <c r="A72" s="6" t="e">
        <f>Sheet1!#REF!</f>
        <v>#REF!</v>
      </c>
      <c r="B72" s="1" t="str">
        <f>Sheet1!A63&amp;"/"&amp;Sheet1!B63</f>
        <v>74/2018</v>
      </c>
      <c r="C72" s="1" t="str">
        <f>Sheet1!C63&amp;" "&amp;Sheet1!D63</f>
        <v>Damjan Dubak</v>
      </c>
      <c r="D72" s="40">
        <f>Sheet1!F63+Sheet1!H63+Sheet1!L63+Sheet1!E63+Sheet1!G63</f>
        <v>0</v>
      </c>
      <c r="E72" s="4">
        <f>Sheet1!P63</f>
        <v>0</v>
      </c>
      <c r="F72" s="4">
        <f>Sheet1!Q63</f>
        <v>0</v>
      </c>
      <c r="G72" s="4" t="str">
        <f>Sheet1!R63</f>
        <v>F</v>
      </c>
      <c r="H72" s="7" t="str">
        <f t="shared" si="0"/>
        <v>Nedovoljan</v>
      </c>
    </row>
    <row r="73" spans="1:8" ht="14.25">
      <c r="A73" s="6" t="e">
        <f>Sheet1!#REF!</f>
        <v>#REF!</v>
      </c>
      <c r="B73" s="1" t="str">
        <f>Sheet1!A64&amp;"/"&amp;Sheet1!B64</f>
        <v>78/2018</v>
      </c>
      <c r="C73" s="1" t="str">
        <f>Sheet1!C64&amp;" "&amp;Sheet1!D64</f>
        <v>Nemanja Čurović</v>
      </c>
      <c r="D73" s="40">
        <f>Sheet1!F64+Sheet1!H64+Sheet1!L64+Sheet1!E64+Sheet1!G64</f>
        <v>30.5</v>
      </c>
      <c r="E73" s="4">
        <f>Sheet1!P64</f>
        <v>20</v>
      </c>
      <c r="F73" s="4">
        <f>Sheet1!Q64</f>
        <v>50.5</v>
      </c>
      <c r="G73" s="4" t="str">
        <f>Sheet1!R64</f>
        <v>E</v>
      </c>
      <c r="H73" s="7" t="str">
        <f aca="true" t="shared" si="1" ref="H73:H78">IF(F73&gt;=90,"Odlican",IF(F73&gt;=80,"Vrlo dobar",IF(F73&gt;=70,"Dobar",IF(F73&gt;=60,"Zadovoljavajuci",IF(F73&gt;=50,"Dovoljan","Nedovoljan")))))</f>
        <v>Dovoljan</v>
      </c>
    </row>
    <row r="74" spans="1:8" ht="14.25">
      <c r="A74" s="6" t="e">
        <f>Sheet1!#REF!</f>
        <v>#REF!</v>
      </c>
      <c r="B74" s="1" t="str">
        <f>Sheet1!A65&amp;"/"&amp;Sheet1!B65</f>
        <v>81/2018</v>
      </c>
      <c r="C74" s="1" t="str">
        <f>Sheet1!C65&amp;" "&amp;Sheet1!D65</f>
        <v>Tijana Laušević</v>
      </c>
      <c r="D74" s="40">
        <f>Sheet1!F65+Sheet1!H65+Sheet1!L65+Sheet1!E65+Sheet1!G65</f>
        <v>34.5</v>
      </c>
      <c r="E74" s="4">
        <f>Sheet1!P65</f>
        <v>23</v>
      </c>
      <c r="F74" s="4">
        <f>Sheet1!Q65</f>
        <v>57.5</v>
      </c>
      <c r="G74" s="4" t="str">
        <f>Sheet1!R65</f>
        <v>E</v>
      </c>
      <c r="H74" s="7" t="str">
        <f t="shared" si="1"/>
        <v>Dovoljan</v>
      </c>
    </row>
    <row r="75" spans="1:8" ht="14.25">
      <c r="A75" s="6" t="e">
        <f>Sheet1!#REF!</f>
        <v>#REF!</v>
      </c>
      <c r="B75" s="1" t="str">
        <f>Sheet1!A66&amp;"/"&amp;Sheet1!B66</f>
        <v>92/2018</v>
      </c>
      <c r="C75" s="1" t="str">
        <f>Sheet1!C66&amp;" "&amp;Sheet1!D66</f>
        <v>Jovana Miličić</v>
      </c>
      <c r="D75" s="40">
        <f>Sheet1!F66+Sheet1!H66+Sheet1!L66+Sheet1!E66+Sheet1!G66</f>
        <v>28.5</v>
      </c>
      <c r="E75" s="4">
        <f>Sheet1!P66</f>
        <v>0</v>
      </c>
      <c r="F75" s="4">
        <f>Sheet1!Q66</f>
        <v>28.5</v>
      </c>
      <c r="G75" s="4" t="str">
        <f>Sheet1!R66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str">
        <f>Sheet1!A67&amp;"/"&amp;Sheet1!B67</f>
        <v>100/2018</v>
      </c>
      <c r="C76" s="1" t="str">
        <f>Sheet1!C67&amp;" "&amp;Sheet1!D67</f>
        <v>Jelena Malović</v>
      </c>
      <c r="D76" s="40">
        <f>Sheet1!F67+Sheet1!H67+Sheet1!L67+Sheet1!E67+Sheet1!G67</f>
        <v>36</v>
      </c>
      <c r="E76" s="4">
        <f>Sheet1!P67</f>
        <v>17</v>
      </c>
      <c r="F76" s="4">
        <f>Sheet1!Q67</f>
        <v>53</v>
      </c>
      <c r="G76" s="4" t="str">
        <f>Sheet1!R67</f>
        <v>E</v>
      </c>
      <c r="H76" s="7" t="str">
        <f t="shared" si="1"/>
        <v>Dovoljan</v>
      </c>
    </row>
    <row r="77" spans="1:8" ht="14.25">
      <c r="A77" s="6" t="e">
        <f>Sheet1!#REF!</f>
        <v>#REF!</v>
      </c>
      <c r="B77" s="1" t="str">
        <f>Sheet1!A68&amp;"/"&amp;Sheet1!B68</f>
        <v>3/2017</v>
      </c>
      <c r="C77" s="1" t="str">
        <f>Sheet1!C68&amp;" "&amp;Sheet1!D68</f>
        <v>Ognjen Bulatović</v>
      </c>
      <c r="D77" s="40">
        <f>Sheet1!F68+Sheet1!H68+Sheet1!L68+Sheet1!E68+Sheet1!G68</f>
        <v>36</v>
      </c>
      <c r="E77" s="4">
        <f>Sheet1!P68</f>
        <v>31.5</v>
      </c>
      <c r="F77" s="4">
        <f>Sheet1!Q68</f>
        <v>67.5</v>
      </c>
      <c r="G77" s="4" t="str">
        <f>Sheet1!R68</f>
        <v>D</v>
      </c>
      <c r="H77" s="7" t="str">
        <f t="shared" si="1"/>
        <v>Zadovoljavajuci</v>
      </c>
    </row>
    <row r="78" spans="1:8" ht="14.25">
      <c r="A78" s="6" t="e">
        <f>Sheet1!#REF!</f>
        <v>#REF!</v>
      </c>
      <c r="B78" s="1" t="str">
        <f>Sheet1!A69&amp;"/"&amp;Sheet1!B69</f>
        <v>37/2017</v>
      </c>
      <c r="C78" s="1" t="str">
        <f>Sheet1!C69&amp;" "&amp;Sheet1!D69</f>
        <v>Andrijana Žižić</v>
      </c>
      <c r="D78" s="40">
        <f>Sheet1!F69+Sheet1!H69+Sheet1!L69+Sheet1!E69+Sheet1!G69</f>
        <v>42</v>
      </c>
      <c r="E78" s="4">
        <f>Sheet1!P69</f>
        <v>11.5</v>
      </c>
      <c r="F78" s="4">
        <f>Sheet1!Q69</f>
        <v>53.5</v>
      </c>
      <c r="G78" s="4" t="str">
        <f>Sheet1!R69</f>
        <v>E</v>
      </c>
      <c r="H78" s="7" t="str">
        <f t="shared" si="1"/>
        <v>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2" t="s">
        <v>43</v>
      </c>
      <c r="B3" s="102"/>
      <c r="C3" s="102"/>
      <c r="D3" s="102"/>
      <c r="E3" s="102"/>
      <c r="F3" s="102"/>
      <c r="G3" s="102"/>
      <c r="H3" s="11"/>
      <c r="I3" s="11"/>
      <c r="J3" s="11"/>
      <c r="K3" s="106" t="s">
        <v>46</v>
      </c>
      <c r="L3" s="107"/>
      <c r="M3" s="107"/>
      <c r="N3" s="107"/>
      <c r="O3" s="107"/>
      <c r="P3" s="107"/>
      <c r="Q3" s="107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4"/>
      <c r="M4" s="105"/>
      <c r="N4" s="105"/>
      <c r="O4" s="105"/>
      <c r="P4" s="105"/>
      <c r="Q4" s="105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4"/>
      <c r="M5" s="105"/>
      <c r="N5" s="105"/>
      <c r="O5" s="105"/>
      <c r="P5" s="105"/>
      <c r="Q5" s="105"/>
      <c r="R5" s="16"/>
    </row>
    <row r="6" spans="1:18" ht="14.25">
      <c r="A6" s="101" t="s">
        <v>44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1" t="s">
        <v>45</v>
      </c>
      <c r="B8" s="101"/>
      <c r="C8" s="101"/>
      <c r="D8" s="101"/>
      <c r="E8" s="101"/>
      <c r="F8" s="101"/>
      <c r="G8" s="101"/>
      <c r="H8" s="101"/>
      <c r="I8" s="101"/>
      <c r="J8" s="105"/>
      <c r="K8" s="105"/>
      <c r="L8" s="105"/>
      <c r="M8" s="105"/>
      <c r="N8" s="105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7.75" customHeight="1">
      <c r="A10" s="94" t="s">
        <v>1</v>
      </c>
      <c r="B10" s="97" t="s">
        <v>2</v>
      </c>
      <c r="C10" s="97" t="s">
        <v>3</v>
      </c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6" t="s">
        <v>5</v>
      </c>
      <c r="R10" s="88" t="s">
        <v>29</v>
      </c>
    </row>
    <row r="11" spans="1:18" ht="30" customHeight="1">
      <c r="A11" s="95"/>
      <c r="B11" s="93"/>
      <c r="C11" s="93"/>
      <c r="D11" s="90" t="s">
        <v>10</v>
      </c>
      <c r="E11" s="91"/>
      <c r="F11" s="91"/>
      <c r="G11" s="91"/>
      <c r="H11" s="92"/>
      <c r="I11" s="90" t="s">
        <v>11</v>
      </c>
      <c r="J11" s="91"/>
      <c r="K11" s="91"/>
      <c r="L11" s="91"/>
      <c r="M11" s="92"/>
      <c r="N11" s="93" t="s">
        <v>12</v>
      </c>
      <c r="O11" s="93"/>
      <c r="P11" s="98" t="s">
        <v>13</v>
      </c>
      <c r="Q11" s="87"/>
      <c r="R11" s="89"/>
    </row>
    <row r="12" spans="1:18" ht="15" thickBot="1">
      <c r="A12" s="96"/>
      <c r="B12" s="98"/>
      <c r="C12" s="9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9"/>
      <c r="Q12" s="87"/>
      <c r="R12" s="89"/>
    </row>
    <row r="13" spans="1:18" ht="14.25">
      <c r="A13" s="1" t="e">
        <f>Sheet1!#REF!</f>
        <v>#REF!</v>
      </c>
      <c r="B13" s="1" t="str">
        <f>Sheet1!A3&amp;"/"&amp;Sheet1!B3</f>
        <v>1/2019</v>
      </c>
      <c r="C13" s="1" t="str">
        <f>Sheet1!C3&amp;" "&amp;Sheet1!D3</f>
        <v>Lazar Savić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34</v>
      </c>
      <c r="O13" s="4"/>
      <c r="P13" s="4">
        <f>Sheet1!P3</f>
        <v>36</v>
      </c>
      <c r="Q13" s="4">
        <f>Sheet1!Q3</f>
        <v>70</v>
      </c>
      <c r="R13" s="4" t="str">
        <f>Sheet1!R3</f>
        <v>C</v>
      </c>
    </row>
    <row r="14" spans="1:19" ht="14.25">
      <c r="A14" s="1" t="e">
        <f>Sheet1!#REF!</f>
        <v>#REF!</v>
      </c>
      <c r="B14" s="1" t="str">
        <f>Sheet1!A4&amp;"/"&amp;Sheet1!B4</f>
        <v>2/2019</v>
      </c>
      <c r="C14" s="1" t="str">
        <f>Sheet1!C4&amp;" "&amp;Sheet1!D4</f>
        <v>Srđan Todorović</v>
      </c>
      <c r="D14" s="1">
        <f>Sheet1!F4</f>
        <v>0</v>
      </c>
      <c r="E14" s="1">
        <f>Sheet1!H4</f>
        <v>0</v>
      </c>
      <c r="F14" s="1">
        <f>Sheet1!E4</f>
        <v>6.5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34.5</v>
      </c>
      <c r="O14" s="4"/>
      <c r="P14" s="4">
        <f>Sheet1!P4</f>
        <v>19</v>
      </c>
      <c r="Q14" s="4">
        <f>Sheet1!Q4</f>
        <v>60</v>
      </c>
      <c r="R14" s="4" t="str">
        <f>Sheet1!R4</f>
        <v>D</v>
      </c>
      <c r="S14" s="25"/>
    </row>
    <row r="15" spans="1:19" ht="14.25">
      <c r="A15" s="1" t="e">
        <f>Sheet1!#REF!</f>
        <v>#REF!</v>
      </c>
      <c r="B15" s="1" t="str">
        <f>Sheet1!A5&amp;"/"&amp;Sheet1!B5</f>
        <v>3/2019</v>
      </c>
      <c r="C15" s="1" t="str">
        <f>Sheet1!C5&amp;" "&amp;Sheet1!D5</f>
        <v>Andrija Jeknić</v>
      </c>
      <c r="D15" s="1">
        <f>Sheet1!F5</f>
        <v>0</v>
      </c>
      <c r="E15" s="1">
        <f>Sheet1!H5</f>
        <v>0</v>
      </c>
      <c r="F15" s="1">
        <f>Sheet1!E5</f>
        <v>4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40</v>
      </c>
      <c r="O15" s="4"/>
      <c r="P15" s="4">
        <f>Sheet1!P5</f>
        <v>30.5</v>
      </c>
      <c r="Q15" s="4">
        <f>Sheet1!Q5</f>
        <v>74.5</v>
      </c>
      <c r="R15" s="4" t="str">
        <f>Sheet1!R5</f>
        <v>C</v>
      </c>
      <c r="S15" s="25"/>
    </row>
    <row r="16" spans="1:19" ht="14.25">
      <c r="A16" s="1" t="e">
        <f>Sheet1!#REF!</f>
        <v>#REF!</v>
      </c>
      <c r="B16" s="1" t="str">
        <f>Sheet1!A6&amp;"/"&amp;Sheet1!B6</f>
        <v>4/2019</v>
      </c>
      <c r="C16" s="1" t="str">
        <f>Sheet1!C6&amp;" "&amp;Sheet1!D6</f>
        <v>Tamara Ćurić</v>
      </c>
      <c r="D16" s="1">
        <f>Sheet1!F6</f>
        <v>0</v>
      </c>
      <c r="E16" s="1">
        <f>Sheet1!H6</f>
        <v>1</v>
      </c>
      <c r="F16" s="1">
        <f>Sheet1!E6</f>
        <v>5.5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39</v>
      </c>
      <c r="O16" s="4"/>
      <c r="P16" s="4">
        <f>Sheet1!P6</f>
        <v>40</v>
      </c>
      <c r="Q16" s="4">
        <f>Sheet1!Q6</f>
        <v>85.5</v>
      </c>
      <c r="R16" s="4" t="str">
        <f>Sheet1!R6</f>
        <v>B</v>
      </c>
      <c r="S16" s="25"/>
    </row>
    <row r="17" spans="1:19" ht="14.25">
      <c r="A17" s="1" t="e">
        <f>Sheet1!#REF!</f>
        <v>#REF!</v>
      </c>
      <c r="B17" s="1" t="str">
        <f>Sheet1!A7&amp;"/"&amp;Sheet1!B7</f>
        <v>5/2019</v>
      </c>
      <c r="C17" s="1" t="str">
        <f>Sheet1!C7&amp;" "&amp;Sheet1!D7</f>
        <v>Veselin Ostojić</v>
      </c>
      <c r="D17" s="1">
        <f>Sheet1!F7</f>
        <v>0</v>
      </c>
      <c r="E17" s="1">
        <f>Sheet1!H7</f>
        <v>0</v>
      </c>
      <c r="F17" s="1">
        <f>Sheet1!E7</f>
        <v>6.5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42</v>
      </c>
      <c r="O17" s="4"/>
      <c r="P17" s="4">
        <f>Sheet1!P7</f>
        <v>25.5</v>
      </c>
      <c r="Q17" s="4">
        <f>Sheet1!Q7</f>
        <v>74</v>
      </c>
      <c r="R17" s="4" t="str">
        <f>Sheet1!R7</f>
        <v>C</v>
      </c>
      <c r="S17" s="25"/>
    </row>
    <row r="18" spans="1:19" ht="14.25">
      <c r="A18" s="1" t="e">
        <f>Sheet1!#REF!</f>
        <v>#REF!</v>
      </c>
      <c r="B18" s="1" t="str">
        <f>Sheet1!A8&amp;"/"&amp;Sheet1!B8</f>
        <v>6/2019</v>
      </c>
      <c r="C18" s="1" t="str">
        <f>Sheet1!C8&amp;" "&amp;Sheet1!D8</f>
        <v>Ilija Aleksić</v>
      </c>
      <c r="D18" s="1">
        <f>Sheet1!F8</f>
        <v>0</v>
      </c>
      <c r="E18" s="1">
        <f>Sheet1!H8</f>
        <v>0</v>
      </c>
      <c r="F18" s="1">
        <f>Sheet1!E8</f>
        <v>4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38</v>
      </c>
      <c r="O18" s="4"/>
      <c r="P18" s="4">
        <f>Sheet1!P8</f>
        <v>28</v>
      </c>
      <c r="Q18" s="4">
        <f>Sheet1!Q8</f>
        <v>70</v>
      </c>
      <c r="R18" s="4" t="str">
        <f>Sheet1!R8</f>
        <v>C</v>
      </c>
      <c r="S18" s="25"/>
    </row>
    <row r="19" spans="1:19" ht="14.25">
      <c r="A19" s="1" t="e">
        <f>Sheet1!#REF!</f>
        <v>#REF!</v>
      </c>
      <c r="B19" s="1" t="str">
        <f>Sheet1!A9&amp;"/"&amp;Sheet1!B9</f>
        <v>7/2019</v>
      </c>
      <c r="C19" s="1" t="str">
        <f>Sheet1!C9&amp;" "&amp;Sheet1!D9</f>
        <v>Dejan Adžović</v>
      </c>
      <c r="D19" s="1">
        <f>Sheet1!F9</f>
        <v>0</v>
      </c>
      <c r="E19" s="1">
        <f>Sheet1!H9</f>
        <v>0</v>
      </c>
      <c r="F19" s="1">
        <f>Sheet1!E9</f>
        <v>2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34</v>
      </c>
      <c r="O19" s="4"/>
      <c r="P19" s="4">
        <f>Sheet1!P9</f>
        <v>27</v>
      </c>
      <c r="Q19" s="4">
        <f>Sheet1!Q9</f>
        <v>63</v>
      </c>
      <c r="R19" s="4" t="str">
        <f>Sheet1!R9</f>
        <v>D</v>
      </c>
      <c r="S19" s="25"/>
    </row>
    <row r="20" spans="1:19" ht="14.25">
      <c r="A20" s="1" t="e">
        <f>Sheet1!#REF!</f>
        <v>#REF!</v>
      </c>
      <c r="B20" s="1" t="str">
        <f>Sheet1!A10&amp;"/"&amp;Sheet1!B10</f>
        <v>10/2019</v>
      </c>
      <c r="C20" s="1" t="str">
        <f>Sheet1!C10&amp;" "&amp;Sheet1!D10</f>
        <v>Vasilije Tanjević</v>
      </c>
      <c r="D20" s="1">
        <f>Sheet1!F10</f>
        <v>0</v>
      </c>
      <c r="E20" s="1">
        <f>Sheet1!H10</f>
        <v>0</v>
      </c>
      <c r="F20" s="1">
        <f>Sheet1!E10</f>
        <v>7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25</v>
      </c>
      <c r="O20" s="4"/>
      <c r="P20" s="4">
        <f>Sheet1!P10</f>
        <v>42.5</v>
      </c>
      <c r="Q20" s="4">
        <f>Sheet1!Q10</f>
        <v>74.5</v>
      </c>
      <c r="R20" s="4" t="str">
        <f>Sheet1!R10</f>
        <v>C</v>
      </c>
      <c r="S20" s="25"/>
    </row>
    <row r="21" spans="1:19" ht="14.25">
      <c r="A21" s="1" t="e">
        <f>Sheet1!#REF!</f>
        <v>#REF!</v>
      </c>
      <c r="B21" s="1" t="str">
        <f>Sheet1!A11&amp;"/"&amp;Sheet1!B11</f>
        <v>12/2019</v>
      </c>
      <c r="C21" s="1" t="str">
        <f>Sheet1!C11&amp;" "&amp;Sheet1!D11</f>
        <v>Bojana Kasalica</v>
      </c>
      <c r="D21" s="1">
        <f>Sheet1!F11</f>
        <v>0</v>
      </c>
      <c r="E21" s="1">
        <f>Sheet1!H11</f>
        <v>0</v>
      </c>
      <c r="F21" s="1">
        <f>Sheet1!E11</f>
        <v>6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34.5</v>
      </c>
      <c r="O21" s="4"/>
      <c r="P21" s="4">
        <f>Sheet1!P11</f>
        <v>14</v>
      </c>
      <c r="Q21" s="4">
        <f>Sheet1!Q11</f>
        <v>54.5</v>
      </c>
      <c r="R21" s="4" t="str">
        <f>Sheet1!R11</f>
        <v>E</v>
      </c>
      <c r="S21" s="25"/>
    </row>
    <row r="22" spans="1:19" ht="14.25">
      <c r="A22" s="1" t="e">
        <f>Sheet1!#REF!</f>
        <v>#REF!</v>
      </c>
      <c r="B22" s="1" t="str">
        <f>Sheet1!A12&amp;"/"&amp;Sheet1!B12</f>
        <v>17/2019</v>
      </c>
      <c r="C22" s="1" t="str">
        <f>Sheet1!C12&amp;" "&amp;Sheet1!D12</f>
        <v>Milica Đukić</v>
      </c>
      <c r="D22" s="1">
        <f>Sheet1!F12</f>
        <v>0</v>
      </c>
      <c r="E22" s="1">
        <f>Sheet1!H12</f>
        <v>0</v>
      </c>
      <c r="F22" s="1">
        <f>Sheet1!E12</f>
        <v>6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34</v>
      </c>
      <c r="O22" s="4"/>
      <c r="P22" s="4">
        <f>Sheet1!P12</f>
        <v>21</v>
      </c>
      <c r="Q22" s="4">
        <f>Sheet1!Q12</f>
        <v>61</v>
      </c>
      <c r="R22" s="4" t="str">
        <f>Sheet1!R12</f>
        <v>D</v>
      </c>
      <c r="S22" s="25"/>
    </row>
    <row r="23" spans="1:19" ht="14.25">
      <c r="A23" s="1" t="e">
        <f>Sheet1!#REF!</f>
        <v>#REF!</v>
      </c>
      <c r="B23" s="1" t="str">
        <f>Sheet1!A13&amp;"/"&amp;Sheet1!B13</f>
        <v>20/2019</v>
      </c>
      <c r="C23" s="1" t="str">
        <f>Sheet1!C13&amp;" "&amp;Sheet1!D13</f>
        <v>Vlatko Vuković</v>
      </c>
      <c r="D23" s="1">
        <f>Sheet1!F13</f>
        <v>0</v>
      </c>
      <c r="E23" s="1">
        <f>Sheet1!H13</f>
        <v>0</v>
      </c>
      <c r="F23" s="1">
        <f>Sheet1!E13</f>
        <v>2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36</v>
      </c>
      <c r="O23" s="4"/>
      <c r="P23" s="4">
        <f>Sheet1!P13</f>
        <v>23</v>
      </c>
      <c r="Q23" s="4">
        <f>Sheet1!Q13</f>
        <v>61</v>
      </c>
      <c r="R23" s="4" t="str">
        <f>Sheet1!R13</f>
        <v>D</v>
      </c>
      <c r="S23" s="25"/>
    </row>
    <row r="24" spans="1:19" ht="14.25">
      <c r="A24" s="1" t="e">
        <f>Sheet1!#REF!</f>
        <v>#REF!</v>
      </c>
      <c r="B24" s="1" t="str">
        <f>Sheet1!A14&amp;"/"&amp;Sheet1!B14</f>
        <v>22/2019</v>
      </c>
      <c r="C24" s="1" t="str">
        <f>Sheet1!C14&amp;" "&amp;Sheet1!D14</f>
        <v>Milorad Obradović</v>
      </c>
      <c r="D24" s="1">
        <f>Sheet1!F14</f>
        <v>0</v>
      </c>
      <c r="E24" s="1">
        <f>Sheet1!H14</f>
        <v>17</v>
      </c>
      <c r="F24" s="1">
        <f>Sheet1!E14</f>
        <v>6.5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44</v>
      </c>
      <c r="O24" s="4"/>
      <c r="P24" s="4">
        <f>Sheet1!P14</f>
        <v>22.5</v>
      </c>
      <c r="Q24" s="4">
        <f>Sheet1!Q14</f>
        <v>90</v>
      </c>
      <c r="R24" s="4" t="str">
        <f>Sheet1!R14</f>
        <v>A</v>
      </c>
      <c r="S24" s="25"/>
    </row>
    <row r="25" spans="1:19" ht="14.25">
      <c r="A25" s="1" t="e">
        <f>Sheet1!#REF!</f>
        <v>#REF!</v>
      </c>
      <c r="B25" s="1" t="str">
        <f>Sheet1!A15&amp;"/"&amp;Sheet1!B15</f>
        <v>25/2019</v>
      </c>
      <c r="C25" s="1" t="str">
        <f>Sheet1!C15&amp;" "&amp;Sheet1!D15</f>
        <v>Nebojša Pejović</v>
      </c>
      <c r="D25" s="1">
        <f>Sheet1!F15</f>
        <v>0</v>
      </c>
      <c r="E25" s="1">
        <f>Sheet1!H15</f>
        <v>0</v>
      </c>
      <c r="F25" s="1">
        <f>Sheet1!E15</f>
        <v>3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38</v>
      </c>
      <c r="O25" s="4"/>
      <c r="P25" s="4">
        <f>Sheet1!P15</f>
        <v>5</v>
      </c>
      <c r="Q25" s="4">
        <f>Sheet1!Q15</f>
        <v>46</v>
      </c>
      <c r="R25" s="4" t="str">
        <f>Sheet1!R15</f>
        <v>F</v>
      </c>
      <c r="S25" s="25"/>
    </row>
    <row r="26" spans="1:19" ht="14.25">
      <c r="A26" s="1" t="e">
        <f>Sheet1!#REF!</f>
        <v>#REF!</v>
      </c>
      <c r="B26" s="1" t="str">
        <f>Sheet1!A16&amp;"/"&amp;Sheet1!B16</f>
        <v>26/2019</v>
      </c>
      <c r="C26" s="1" t="str">
        <f>Sheet1!C16&amp;" "&amp;Sheet1!D16</f>
        <v>Irena Laković</v>
      </c>
      <c r="D26" s="1">
        <f>Sheet1!F16</f>
        <v>0</v>
      </c>
      <c r="E26" s="1">
        <f>Sheet1!H16</f>
        <v>9</v>
      </c>
      <c r="F26" s="1">
        <f>Sheet1!E16</f>
        <v>7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44</v>
      </c>
      <c r="O26" s="4"/>
      <c r="P26" s="4">
        <f>Sheet1!P16</f>
        <v>40</v>
      </c>
      <c r="Q26" s="4">
        <f>Sheet1!Q16</f>
        <v>100</v>
      </c>
      <c r="R26" s="4" t="str">
        <f>Sheet1!R16</f>
        <v>A</v>
      </c>
      <c r="S26" s="25"/>
    </row>
    <row r="27" spans="1:19" ht="14.25">
      <c r="A27" s="1" t="e">
        <f>Sheet1!#REF!</f>
        <v>#REF!</v>
      </c>
      <c r="B27" s="1" t="str">
        <f>Sheet1!A17&amp;"/"&amp;Sheet1!B17</f>
        <v>31/2019</v>
      </c>
      <c r="C27" s="1" t="str">
        <f>Sheet1!C17&amp;" "&amp;Sheet1!D17</f>
        <v>Kristina Bakić</v>
      </c>
      <c r="D27" s="1">
        <f>Sheet1!F17</f>
        <v>0</v>
      </c>
      <c r="E27" s="1">
        <f>Sheet1!H17</f>
        <v>0</v>
      </c>
      <c r="F27" s="1">
        <f>Sheet1!E17</f>
        <v>6.5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38</v>
      </c>
      <c r="O27" s="4"/>
      <c r="P27" s="4">
        <f>Sheet1!P17</f>
        <v>29</v>
      </c>
      <c r="Q27" s="4">
        <f>Sheet1!Q17</f>
        <v>73.5</v>
      </c>
      <c r="R27" s="4" t="str">
        <f>Sheet1!R17</f>
        <v>C</v>
      </c>
      <c r="S27" s="25"/>
    </row>
    <row r="28" spans="1:19" ht="14.25">
      <c r="A28" s="1" t="e">
        <f>Sheet1!#REF!</f>
        <v>#REF!</v>
      </c>
      <c r="B28" s="1" t="str">
        <f>Sheet1!A18&amp;"/"&amp;Sheet1!B18</f>
        <v>32/2019</v>
      </c>
      <c r="C28" s="1" t="str">
        <f>Sheet1!C18&amp;" "&amp;Sheet1!D18</f>
        <v>Nađa Mirković</v>
      </c>
      <c r="D28" s="1">
        <f>Sheet1!F18</f>
        <v>0</v>
      </c>
      <c r="E28" s="1">
        <f>Sheet1!H18</f>
        <v>0</v>
      </c>
      <c r="F28" s="1">
        <f>Sheet1!E18</f>
        <v>6.5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42</v>
      </c>
      <c r="O28" s="4"/>
      <c r="P28" s="4">
        <f>Sheet1!P18</f>
        <v>31.5</v>
      </c>
      <c r="Q28" s="4">
        <f>Sheet1!Q18</f>
        <v>80</v>
      </c>
      <c r="R28" s="4" t="str">
        <f>Sheet1!R18</f>
        <v>B</v>
      </c>
      <c r="S28" s="25"/>
    </row>
    <row r="29" spans="1:19" ht="14.25">
      <c r="A29" s="1" t="e">
        <f>Sheet1!#REF!</f>
        <v>#REF!</v>
      </c>
      <c r="B29" s="1" t="str">
        <f>Sheet1!A19&amp;"/"&amp;Sheet1!B19</f>
        <v>33/2019</v>
      </c>
      <c r="C29" s="1" t="str">
        <f>Sheet1!C19&amp;" "&amp;Sheet1!D19</f>
        <v>Milica Dragić</v>
      </c>
      <c r="D29" s="1">
        <f>Sheet1!F19</f>
        <v>0</v>
      </c>
      <c r="E29" s="1">
        <f>Sheet1!H19</f>
        <v>0</v>
      </c>
      <c r="F29" s="1">
        <f>Sheet1!E19</f>
        <v>7.5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41</v>
      </c>
      <c r="O29" s="4"/>
      <c r="P29" s="4">
        <f>Sheet1!P19</f>
        <v>32</v>
      </c>
      <c r="Q29" s="4">
        <f>Sheet1!Q19</f>
        <v>80.5</v>
      </c>
      <c r="R29" s="4" t="str">
        <f>Sheet1!R19</f>
        <v>B</v>
      </c>
      <c r="S29" s="25"/>
    </row>
    <row r="30" spans="1:19" ht="14.25">
      <c r="A30" s="1" t="e">
        <f>Sheet1!#REF!</f>
        <v>#REF!</v>
      </c>
      <c r="B30" s="1" t="str">
        <f>Sheet1!A20&amp;"/"&amp;Sheet1!B20</f>
        <v>34/2019</v>
      </c>
      <c r="C30" s="1" t="str">
        <f>Sheet1!C20&amp;" "&amp;Sheet1!D20</f>
        <v>Mitar Otašević</v>
      </c>
      <c r="D30" s="1">
        <f>Sheet1!F20</f>
        <v>0</v>
      </c>
      <c r="E30" s="1">
        <f>Sheet1!H20</f>
        <v>6</v>
      </c>
      <c r="F30" s="1">
        <f>Sheet1!E20</f>
        <v>7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44</v>
      </c>
      <c r="O30" s="4"/>
      <c r="P30" s="4">
        <f>Sheet1!P20</f>
        <v>43</v>
      </c>
      <c r="Q30" s="4">
        <f>Sheet1!Q20</f>
        <v>100</v>
      </c>
      <c r="R30" s="4" t="str">
        <f>Sheet1!R20</f>
        <v>A</v>
      </c>
      <c r="S30" s="25"/>
    </row>
    <row r="31" spans="1:19" ht="14.25">
      <c r="A31" s="1" t="e">
        <f>Sheet1!#REF!</f>
        <v>#REF!</v>
      </c>
      <c r="B31" s="1" t="str">
        <f>Sheet1!A21&amp;"/"&amp;Sheet1!B21</f>
        <v>37/2019</v>
      </c>
      <c r="C31" s="1" t="str">
        <f>Sheet1!C21&amp;" "&amp;Sheet1!D21</f>
        <v>Jelena Drakić</v>
      </c>
      <c r="D31" s="1">
        <f>Sheet1!F21</f>
        <v>0</v>
      </c>
      <c r="E31" s="1">
        <f>Sheet1!H21</f>
        <v>2</v>
      </c>
      <c r="F31" s="1">
        <f>Sheet1!E21</f>
        <v>7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42</v>
      </c>
      <c r="O31" s="4"/>
      <c r="P31" s="4">
        <f>Sheet1!P21</f>
        <v>40.5</v>
      </c>
      <c r="Q31" s="4">
        <f>Sheet1!Q21</f>
        <v>91.5</v>
      </c>
      <c r="R31" s="4" t="str">
        <f>Sheet1!R21</f>
        <v>A</v>
      </c>
      <c r="S31" s="25"/>
    </row>
    <row r="32" spans="1:19" ht="14.25">
      <c r="A32" s="1" t="e">
        <f>Sheet1!#REF!</f>
        <v>#REF!</v>
      </c>
      <c r="B32" s="1" t="str">
        <f>Sheet1!A22&amp;"/"&amp;Sheet1!B22</f>
        <v>38/2019</v>
      </c>
      <c r="C32" s="1" t="str">
        <f>Sheet1!C22&amp;" "&amp;Sheet1!D22</f>
        <v>Meldin Bajramović</v>
      </c>
      <c r="D32" s="1">
        <f>Sheet1!F22</f>
        <v>0</v>
      </c>
      <c r="E32" s="1">
        <f>Sheet1!H22</f>
        <v>0</v>
      </c>
      <c r="F32" s="1">
        <f>Sheet1!E22</f>
        <v>5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32</v>
      </c>
      <c r="O32" s="4"/>
      <c r="P32" s="4">
        <f>Sheet1!P22</f>
        <v>13</v>
      </c>
      <c r="Q32" s="4">
        <f>Sheet1!Q22</f>
        <v>50</v>
      </c>
      <c r="R32" s="4" t="str">
        <f>Sheet1!R22</f>
        <v>E</v>
      </c>
      <c r="S32" s="25"/>
    </row>
    <row r="33" spans="1:19" ht="14.25">
      <c r="A33" s="1" t="e">
        <f>Sheet1!#REF!</f>
        <v>#REF!</v>
      </c>
      <c r="B33" s="1" t="str">
        <f>Sheet1!A23&amp;"/"&amp;Sheet1!B23</f>
        <v>39/2019</v>
      </c>
      <c r="C33" s="1" t="str">
        <f>Sheet1!C23&amp;" "&amp;Sheet1!D23</f>
        <v>Nebojša Škerović</v>
      </c>
      <c r="D33" s="1">
        <f>Sheet1!F23</f>
        <v>0</v>
      </c>
      <c r="E33" s="1">
        <f>Sheet1!H23</f>
        <v>2</v>
      </c>
      <c r="F33" s="1">
        <f>Sheet1!E23</f>
        <v>6.5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42.5</v>
      </c>
      <c r="O33" s="4"/>
      <c r="P33" s="4">
        <f>Sheet1!P23</f>
        <v>37</v>
      </c>
      <c r="Q33" s="4">
        <f>Sheet1!Q23</f>
        <v>88</v>
      </c>
      <c r="R33" s="4" t="str">
        <f>Sheet1!R23</f>
        <v>B</v>
      </c>
      <c r="S33" s="25"/>
    </row>
    <row r="34" spans="1:19" ht="14.25">
      <c r="A34" s="1" t="e">
        <f>Sheet1!#REF!</f>
        <v>#REF!</v>
      </c>
      <c r="B34" s="1" t="str">
        <f>Sheet1!A24&amp;"/"&amp;Sheet1!B24</f>
        <v>40/2019</v>
      </c>
      <c r="C34" s="1" t="str">
        <f>Sheet1!C24&amp;" "&amp;Sheet1!D24</f>
        <v>Ivan Otašević</v>
      </c>
      <c r="D34" s="1">
        <f>Sheet1!F24</f>
        <v>0</v>
      </c>
      <c r="E34" s="1">
        <f>Sheet1!H24</f>
        <v>0</v>
      </c>
      <c r="F34" s="1">
        <f>Sheet1!E24</f>
        <v>5.5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34</v>
      </c>
      <c r="O34" s="4"/>
      <c r="P34" s="4">
        <f>Sheet1!P24</f>
        <v>18</v>
      </c>
      <c r="Q34" s="4">
        <f>Sheet1!Q24</f>
        <v>57.5</v>
      </c>
      <c r="R34" s="4" t="str">
        <f>Sheet1!R24</f>
        <v>E</v>
      </c>
      <c r="S34" s="25"/>
    </row>
    <row r="35" spans="1:19" ht="14.25">
      <c r="A35" s="1" t="e">
        <f>Sheet1!#REF!</f>
        <v>#REF!</v>
      </c>
      <c r="B35" s="1" t="str">
        <f>Sheet1!A25&amp;"/"&amp;Sheet1!B25</f>
        <v>42/2019</v>
      </c>
      <c r="C35" s="1" t="str">
        <f>Sheet1!C25&amp;" "&amp;Sheet1!D25</f>
        <v>Haris Idrizović</v>
      </c>
      <c r="D35" s="1">
        <f>Sheet1!F25</f>
        <v>0</v>
      </c>
      <c r="E35" s="1">
        <f>Sheet1!H25</f>
        <v>1</v>
      </c>
      <c r="F35" s="1">
        <f>Sheet1!E25</f>
        <v>7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44</v>
      </c>
      <c r="O35" s="4"/>
      <c r="P35" s="4">
        <f>Sheet1!P25</f>
        <v>11</v>
      </c>
      <c r="Q35" s="4">
        <f>Sheet1!Q25</f>
        <v>63</v>
      </c>
      <c r="R35" s="4" t="str">
        <f>Sheet1!R25</f>
        <v>D</v>
      </c>
      <c r="S35" s="25"/>
    </row>
    <row r="36" spans="1:19" ht="14.25">
      <c r="A36" s="1" t="e">
        <f>Sheet1!#REF!</f>
        <v>#REF!</v>
      </c>
      <c r="B36" s="1" t="str">
        <f>Sheet1!A26&amp;"/"&amp;Sheet1!B26</f>
        <v>44/2019</v>
      </c>
      <c r="C36" s="1" t="str">
        <f>Sheet1!C26&amp;" "&amp;Sheet1!D26</f>
        <v>Marko Vojinović</v>
      </c>
      <c r="D36" s="1">
        <f>Sheet1!F26</f>
        <v>0</v>
      </c>
      <c r="E36" s="1">
        <f>Sheet1!H26</f>
        <v>0</v>
      </c>
      <c r="F36" s="1">
        <f>Sheet1!E26</f>
        <v>1.5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28.5</v>
      </c>
      <c r="O36" s="4"/>
      <c r="P36" s="4">
        <f>Sheet1!P26</f>
        <v>20</v>
      </c>
      <c r="Q36" s="4">
        <f>Sheet1!Q26</f>
        <v>50</v>
      </c>
      <c r="R36" s="4" t="str">
        <f>Sheet1!R26</f>
        <v>E</v>
      </c>
      <c r="S36" s="25"/>
    </row>
    <row r="37" spans="1:19" ht="14.25">
      <c r="A37" s="1" t="e">
        <f>Sheet1!#REF!</f>
        <v>#REF!</v>
      </c>
      <c r="B37" s="1" t="str">
        <f>Sheet1!A27&amp;"/"&amp;Sheet1!B27</f>
        <v>45/2019</v>
      </c>
      <c r="C37" s="1" t="str">
        <f>Sheet1!C27&amp;" "&amp;Sheet1!D27</f>
        <v>Konstantin Drašković</v>
      </c>
      <c r="D37" s="1">
        <f>Sheet1!F27</f>
        <v>0</v>
      </c>
      <c r="E37" s="1">
        <f>Sheet1!H27</f>
        <v>0</v>
      </c>
      <c r="F37" s="1">
        <f>Sheet1!E27</f>
        <v>4.5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38</v>
      </c>
      <c r="O37" s="4"/>
      <c r="P37" s="4">
        <f>Sheet1!P27</f>
        <v>31.5</v>
      </c>
      <c r="Q37" s="4">
        <f>Sheet1!Q27</f>
        <v>74</v>
      </c>
      <c r="R37" s="4" t="str">
        <f>Sheet1!R27</f>
        <v>C</v>
      </c>
      <c r="S37" s="25"/>
    </row>
    <row r="38" spans="1:19" ht="14.25">
      <c r="A38" s="1" t="e">
        <f>Sheet1!#REF!</f>
        <v>#REF!</v>
      </c>
      <c r="B38" s="1" t="str">
        <f>Sheet1!A28&amp;"/"&amp;Sheet1!B28</f>
        <v>46/2019</v>
      </c>
      <c r="C38" s="1" t="str">
        <f>Sheet1!C28&amp;" "&amp;Sheet1!D28</f>
        <v>Milica Sošić</v>
      </c>
      <c r="D38" s="1">
        <f>Sheet1!F28</f>
        <v>0</v>
      </c>
      <c r="E38" s="1">
        <f>Sheet1!H28</f>
        <v>9</v>
      </c>
      <c r="F38" s="1">
        <f>Sheet1!E28</f>
        <v>7.5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42</v>
      </c>
      <c r="O38" s="4"/>
      <c r="P38" s="4">
        <f>Sheet1!P28</f>
        <v>28</v>
      </c>
      <c r="Q38" s="4">
        <f>Sheet1!Q28</f>
        <v>86.5</v>
      </c>
      <c r="R38" s="4" t="str">
        <f>Sheet1!R28</f>
        <v>B</v>
      </c>
      <c r="S38" s="25"/>
    </row>
    <row r="39" spans="1:19" ht="14.25">
      <c r="A39" s="1" t="e">
        <f>Sheet1!#REF!</f>
        <v>#REF!</v>
      </c>
      <c r="B39" s="1" t="str">
        <f>Sheet1!A29&amp;"/"&amp;Sheet1!B29</f>
        <v>48/2019</v>
      </c>
      <c r="C39" s="1" t="str">
        <f>Sheet1!C29&amp;" "&amp;Sheet1!D29</f>
        <v>Đorđije Petrić</v>
      </c>
      <c r="D39" s="1">
        <f>Sheet1!F29</f>
        <v>0</v>
      </c>
      <c r="E39" s="1">
        <f>Sheet1!H29</f>
        <v>1</v>
      </c>
      <c r="F39" s="1">
        <f>Sheet1!E29</f>
        <v>4.5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44</v>
      </c>
      <c r="O39" s="4"/>
      <c r="P39" s="4">
        <f>Sheet1!P29</f>
        <v>32.5</v>
      </c>
      <c r="Q39" s="4">
        <f>Sheet1!Q29</f>
        <v>82</v>
      </c>
      <c r="R39" s="4" t="str">
        <f>Sheet1!R29</f>
        <v>B</v>
      </c>
      <c r="S39" s="25"/>
    </row>
    <row r="40" spans="1:19" ht="14.25">
      <c r="A40" s="1" t="e">
        <f>Sheet1!#REF!</f>
        <v>#REF!</v>
      </c>
      <c r="B40" s="1" t="str">
        <f>Sheet1!A30&amp;"/"&amp;Sheet1!B30</f>
        <v>49/2019</v>
      </c>
      <c r="C40" s="1" t="str">
        <f>Sheet1!C30&amp;" "&amp;Sheet1!D30</f>
        <v>Marko Popović</v>
      </c>
      <c r="D40" s="1">
        <f>Sheet1!F30</f>
        <v>0</v>
      </c>
      <c r="E40" s="1">
        <f>Sheet1!H30</f>
        <v>0</v>
      </c>
      <c r="F40" s="1">
        <f>Sheet1!E30</f>
        <v>6.5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34</v>
      </c>
      <c r="O40" s="4"/>
      <c r="P40" s="4">
        <f>Sheet1!P30</f>
        <v>29.5</v>
      </c>
      <c r="Q40" s="4">
        <f>Sheet1!Q30</f>
        <v>70</v>
      </c>
      <c r="R40" s="4" t="str">
        <f>Sheet1!R30</f>
        <v>C</v>
      </c>
      <c r="S40" s="25"/>
    </row>
    <row r="41" spans="1:19" ht="14.25">
      <c r="A41" s="1" t="e">
        <f>Sheet1!#REF!</f>
        <v>#REF!</v>
      </c>
      <c r="B41" s="1" t="str">
        <f>Sheet1!A31&amp;"/"&amp;Sheet1!B31</f>
        <v>51/2019</v>
      </c>
      <c r="C41" s="1" t="str">
        <f>Sheet1!C31&amp;" "&amp;Sheet1!D31</f>
        <v>Miljan Golubović</v>
      </c>
      <c r="D41" s="1">
        <f>Sheet1!F31</f>
        <v>0</v>
      </c>
      <c r="E41" s="1">
        <f>Sheet1!H31</f>
        <v>4</v>
      </c>
      <c r="F41" s="1">
        <f>Sheet1!E31</f>
        <v>4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40</v>
      </c>
      <c r="O41" s="4"/>
      <c r="P41" s="4">
        <f>Sheet1!P31</f>
        <v>38.5</v>
      </c>
      <c r="Q41" s="4">
        <f>Sheet1!Q31</f>
        <v>86.5</v>
      </c>
      <c r="R41" s="4" t="str">
        <f>Sheet1!R31</f>
        <v>B</v>
      </c>
      <c r="S41" s="25"/>
    </row>
    <row r="42" spans="1:19" ht="14.25">
      <c r="A42" s="1" t="e">
        <f>Sheet1!#REF!</f>
        <v>#REF!</v>
      </c>
      <c r="B42" s="1" t="str">
        <f>Sheet1!A32&amp;"/"&amp;Sheet1!B32</f>
        <v>52/2019</v>
      </c>
      <c r="C42" s="1" t="str">
        <f>Sheet1!C32&amp;" "&amp;Sheet1!D32</f>
        <v>Ivan Vojinović</v>
      </c>
      <c r="D42" s="1">
        <f>Sheet1!F32</f>
        <v>0</v>
      </c>
      <c r="E42" s="1">
        <f>Sheet1!H32</f>
        <v>0</v>
      </c>
      <c r="F42" s="1">
        <f>Sheet1!E32</f>
        <v>6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42</v>
      </c>
      <c r="O42" s="4"/>
      <c r="P42" s="4">
        <f>Sheet1!P32</f>
        <v>12</v>
      </c>
      <c r="Q42" s="4">
        <f>Sheet1!Q32</f>
        <v>60</v>
      </c>
      <c r="R42" s="4" t="str">
        <f>Sheet1!R32</f>
        <v>D</v>
      </c>
      <c r="S42" s="25"/>
    </row>
    <row r="43" spans="1:19" ht="14.25">
      <c r="A43" s="1" t="e">
        <f>Sheet1!#REF!</f>
        <v>#REF!</v>
      </c>
      <c r="B43" s="1" t="str">
        <f>Sheet1!A33&amp;"/"&amp;Sheet1!B33</f>
        <v>53/2019</v>
      </c>
      <c r="C43" s="1" t="str">
        <f>Sheet1!C33&amp;" "&amp;Sheet1!D33</f>
        <v>Petar Radović</v>
      </c>
      <c r="D43" s="1">
        <f>Sheet1!F33</f>
        <v>0</v>
      </c>
      <c r="E43" s="1">
        <f>Sheet1!H33</f>
        <v>0</v>
      </c>
      <c r="F43" s="1">
        <f>Sheet1!E33</f>
        <v>5.5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42</v>
      </c>
      <c r="O43" s="4"/>
      <c r="P43" s="4">
        <f>Sheet1!P33</f>
        <v>42.5</v>
      </c>
      <c r="Q43" s="4">
        <f>Sheet1!Q33</f>
        <v>90</v>
      </c>
      <c r="R43" s="4" t="str">
        <f>Sheet1!R33</f>
        <v>A</v>
      </c>
      <c r="S43" s="25"/>
    </row>
    <row r="44" spans="1:19" ht="14.25">
      <c r="A44" s="1" t="e">
        <f>Sheet1!#REF!</f>
        <v>#REF!</v>
      </c>
      <c r="B44" s="1" t="str">
        <f>Sheet1!A34&amp;"/"&amp;Sheet1!B34</f>
        <v>61/2019</v>
      </c>
      <c r="C44" s="1" t="str">
        <f>Sheet1!C34&amp;" "&amp;Sheet1!D34</f>
        <v>Maša Bulatović</v>
      </c>
      <c r="D44" s="1">
        <f>Sheet1!F34</f>
        <v>0</v>
      </c>
      <c r="E44" s="1">
        <f>Sheet1!H34</f>
        <v>1</v>
      </c>
      <c r="F44" s="1">
        <f>Sheet1!E34</f>
        <v>5.5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36.5</v>
      </c>
      <c r="O44" s="4"/>
      <c r="P44" s="4">
        <f>Sheet1!P34</f>
        <v>24</v>
      </c>
      <c r="Q44" s="4">
        <f>Sheet1!Q34</f>
        <v>67</v>
      </c>
      <c r="R44" s="4" t="str">
        <f>Sheet1!R34</f>
        <v>D</v>
      </c>
      <c r="S44" s="25"/>
    </row>
    <row r="45" spans="1:19" ht="14.25">
      <c r="A45" s="1" t="e">
        <f>Sheet1!#REF!</f>
        <v>#REF!</v>
      </c>
      <c r="B45" s="1" t="str">
        <f>Sheet1!A35&amp;"/"&amp;Sheet1!B35</f>
        <v>62/2019</v>
      </c>
      <c r="C45" s="1" t="str">
        <f>Sheet1!C35&amp;" "&amp;Sheet1!D35</f>
        <v>Rada Musić</v>
      </c>
      <c r="D45" s="1">
        <f>Sheet1!F35</f>
        <v>0</v>
      </c>
      <c r="E45" s="1">
        <f>Sheet1!H35</f>
        <v>0</v>
      </c>
      <c r="F45" s="1">
        <f>Sheet1!E35</f>
        <v>6.5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38</v>
      </c>
      <c r="O45" s="4"/>
      <c r="P45" s="4">
        <f>Sheet1!P35</f>
        <v>36</v>
      </c>
      <c r="Q45" s="4">
        <f>Sheet1!Q35</f>
        <v>80.5</v>
      </c>
      <c r="R45" s="4" t="str">
        <f>Sheet1!R35</f>
        <v>B</v>
      </c>
      <c r="S45" s="25"/>
    </row>
    <row r="46" spans="1:19" ht="14.25">
      <c r="A46" s="1" t="e">
        <f>Sheet1!#REF!</f>
        <v>#REF!</v>
      </c>
      <c r="B46" s="1" t="str">
        <f>Sheet1!A36&amp;"/"&amp;Sheet1!B36</f>
        <v>63/2019</v>
      </c>
      <c r="C46" s="1" t="str">
        <f>Sheet1!C36&amp;" "&amp;Sheet1!D36</f>
        <v>Pavle Golubović</v>
      </c>
      <c r="D46" s="1">
        <f>Sheet1!F36</f>
        <v>0</v>
      </c>
      <c r="E46" s="1">
        <f>Sheet1!H36</f>
        <v>0</v>
      </c>
      <c r="F46" s="1">
        <f>Sheet1!E36</f>
        <v>4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32.5</v>
      </c>
      <c r="O46" s="4"/>
      <c r="P46" s="4">
        <f>Sheet1!P36</f>
        <v>21.5</v>
      </c>
      <c r="Q46" s="4">
        <f>Sheet1!Q36</f>
        <v>58</v>
      </c>
      <c r="R46" s="4" t="str">
        <f>Sheet1!R36</f>
        <v>E</v>
      </c>
      <c r="S46" s="25"/>
    </row>
    <row r="47" spans="1:19" ht="14.25">
      <c r="A47" s="1" t="e">
        <f>Sheet1!#REF!</f>
        <v>#REF!</v>
      </c>
      <c r="B47" s="1" t="str">
        <f>Sheet1!A37&amp;"/"&amp;Sheet1!B37</f>
        <v>65/2019</v>
      </c>
      <c r="C47" s="1" t="str">
        <f>Sheet1!C37&amp;" "&amp;Sheet1!D37</f>
        <v>Sara Bakrač</v>
      </c>
      <c r="D47" s="1">
        <f>Sheet1!F37</f>
        <v>0</v>
      </c>
      <c r="E47" s="1">
        <f>Sheet1!H37</f>
        <v>0</v>
      </c>
      <c r="F47" s="1">
        <f>Sheet1!E37</f>
        <v>3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40</v>
      </c>
      <c r="O47" s="4"/>
      <c r="P47" s="4">
        <f>Sheet1!P37</f>
        <v>14.5</v>
      </c>
      <c r="Q47" s="4">
        <f>Sheet1!Q37</f>
        <v>57.5</v>
      </c>
      <c r="R47" s="4" t="str">
        <f>Sheet1!R37</f>
        <v>E</v>
      </c>
      <c r="S47" s="25"/>
    </row>
    <row r="48" spans="1:19" ht="14.25">
      <c r="A48" s="1" t="e">
        <f>Sheet1!#REF!</f>
        <v>#REF!</v>
      </c>
      <c r="B48" s="1" t="str">
        <f>Sheet1!A38&amp;"/"&amp;Sheet1!B38</f>
        <v>71/2019</v>
      </c>
      <c r="C48" s="1" t="str">
        <f>Sheet1!C38&amp;" "&amp;Sheet1!D38</f>
        <v>Dimitrije Knežević</v>
      </c>
      <c r="D48" s="1">
        <f>Sheet1!F38</f>
        <v>0</v>
      </c>
      <c r="E48" s="1">
        <f>Sheet1!H38</f>
        <v>0</v>
      </c>
      <c r="F48" s="1">
        <f>Sheet1!E38</f>
        <v>2.5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28</v>
      </c>
      <c r="O48" s="4"/>
      <c r="P48" s="4">
        <f>Sheet1!P38</f>
        <v>24.5</v>
      </c>
      <c r="Q48" s="4">
        <f>Sheet1!Q38</f>
        <v>55</v>
      </c>
      <c r="R48" s="4" t="str">
        <f>Sheet1!R38</f>
        <v>E</v>
      </c>
      <c r="S48" s="25"/>
    </row>
    <row r="49" spans="1:19" ht="14.25">
      <c r="A49" s="1" t="e">
        <f>Sheet1!#REF!</f>
        <v>#REF!</v>
      </c>
      <c r="B49" s="1" t="str">
        <f>Sheet1!A39&amp;"/"&amp;Sheet1!B39</f>
        <v>73/2019</v>
      </c>
      <c r="C49" s="1" t="str">
        <f>Sheet1!C39&amp;" "&amp;Sheet1!D39</f>
        <v>Lidija Ćorić</v>
      </c>
      <c r="D49" s="1">
        <f>Sheet1!F39</f>
        <v>0</v>
      </c>
      <c r="E49" s="1">
        <f>Sheet1!H39</f>
        <v>0</v>
      </c>
      <c r="F49" s="1">
        <f>Sheet1!E39</f>
        <v>6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42</v>
      </c>
      <c r="O49" s="4"/>
      <c r="P49" s="4">
        <f>Sheet1!P39</f>
        <v>19</v>
      </c>
      <c r="Q49" s="4">
        <f>Sheet1!Q39</f>
        <v>67</v>
      </c>
      <c r="R49" s="4" t="str">
        <f>Sheet1!R39</f>
        <v>D</v>
      </c>
      <c r="S49" s="25"/>
    </row>
    <row r="50" spans="1:19" ht="14.25">
      <c r="A50" s="1" t="e">
        <f>Sheet1!#REF!</f>
        <v>#REF!</v>
      </c>
      <c r="B50" s="1" t="str">
        <f>Sheet1!A40&amp;"/"&amp;Sheet1!B40</f>
        <v>74/2019</v>
      </c>
      <c r="C50" s="1" t="str">
        <f>Sheet1!C40&amp;" "&amp;Sheet1!D40</f>
        <v>Nikola Bušković</v>
      </c>
      <c r="D50" s="1">
        <f>Sheet1!F40</f>
        <v>0</v>
      </c>
      <c r="E50" s="1">
        <f>Sheet1!H40</f>
        <v>0</v>
      </c>
      <c r="F50" s="1">
        <f>Sheet1!E40</f>
        <v>7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32</v>
      </c>
      <c r="O50" s="4"/>
      <c r="P50" s="4">
        <f>Sheet1!P40</f>
        <v>31</v>
      </c>
      <c r="Q50" s="4">
        <f>Sheet1!Q40</f>
        <v>70</v>
      </c>
      <c r="R50" s="4" t="str">
        <f>Sheet1!R40</f>
        <v>C</v>
      </c>
      <c r="S50" s="25"/>
    </row>
    <row r="51" spans="1:19" ht="14.25">
      <c r="A51" s="1" t="e">
        <f>Sheet1!#REF!</f>
        <v>#REF!</v>
      </c>
      <c r="B51" s="1" t="str">
        <f>Sheet1!A41&amp;"/"&amp;Sheet1!B41</f>
        <v>76/2019</v>
      </c>
      <c r="C51" s="1" t="str">
        <f>Sheet1!C41&amp;" "&amp;Sheet1!D41</f>
        <v>Milija Obradović</v>
      </c>
      <c r="D51" s="1">
        <f>Sheet1!F41</f>
        <v>0</v>
      </c>
      <c r="E51" s="1">
        <f>Sheet1!H41</f>
        <v>0</v>
      </c>
      <c r="F51" s="1">
        <f>Sheet1!E41</f>
        <v>0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42</v>
      </c>
      <c r="O51" s="4"/>
      <c r="P51" s="4">
        <f>Sheet1!P41</f>
        <v>20</v>
      </c>
      <c r="Q51" s="4">
        <f>Sheet1!Q41</f>
        <v>62</v>
      </c>
      <c r="R51" s="4" t="str">
        <f>Sheet1!R41</f>
        <v>D</v>
      </c>
      <c r="S51" s="25"/>
    </row>
    <row r="52" spans="1:19" ht="14.25">
      <c r="A52" s="1" t="e">
        <f>Sheet1!#REF!</f>
        <v>#REF!</v>
      </c>
      <c r="B52" s="1" t="str">
        <f>Sheet1!A42&amp;"/"&amp;Sheet1!B42</f>
        <v>77/2019</v>
      </c>
      <c r="C52" s="1" t="str">
        <f>Sheet1!C42&amp;" "&amp;Sheet1!D42</f>
        <v>Stefan Mandić</v>
      </c>
      <c r="D52" s="1">
        <f>Sheet1!F42</f>
        <v>0</v>
      </c>
      <c r="E52" s="1">
        <f>Sheet1!H42</f>
        <v>0</v>
      </c>
      <c r="F52" s="1">
        <f>Sheet1!E42</f>
        <v>2.5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38</v>
      </c>
      <c r="O52" s="4"/>
      <c r="P52" s="4">
        <f>Sheet1!P42</f>
        <v>29.5</v>
      </c>
      <c r="Q52" s="4">
        <f>Sheet1!Q42</f>
        <v>70</v>
      </c>
      <c r="R52" s="4" t="str">
        <f>Sheet1!R42</f>
        <v>C</v>
      </c>
      <c r="S52" s="25"/>
    </row>
    <row r="53" spans="1:19" ht="14.25">
      <c r="A53" s="1" t="e">
        <f>Sheet1!#REF!</f>
        <v>#REF!</v>
      </c>
      <c r="B53" s="1" t="str">
        <f>Sheet1!A43&amp;"/"&amp;Sheet1!B43</f>
        <v>87/2019</v>
      </c>
      <c r="C53" s="1" t="str">
        <f>Sheet1!C43&amp;" "&amp;Sheet1!D43</f>
        <v>Vuk Mićunović</v>
      </c>
      <c r="D53" s="1">
        <f>Sheet1!F43</f>
        <v>0</v>
      </c>
      <c r="E53" s="1">
        <f>Sheet1!H43</f>
        <v>0</v>
      </c>
      <c r="F53" s="1">
        <f>Sheet1!E43</f>
        <v>5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36.5</v>
      </c>
      <c r="O53" s="4"/>
      <c r="P53" s="4">
        <f>Sheet1!P43</f>
        <v>12.5</v>
      </c>
      <c r="Q53" s="4">
        <f>Sheet1!Q43</f>
        <v>54</v>
      </c>
      <c r="R53" s="4" t="str">
        <f>Sheet1!R43</f>
        <v>E</v>
      </c>
      <c r="S53" s="25"/>
    </row>
    <row r="54" spans="1:19" ht="14.25">
      <c r="A54" s="1" t="e">
        <f>Sheet1!#REF!</f>
        <v>#REF!</v>
      </c>
      <c r="B54" s="1" t="str">
        <f>Sheet1!A44&amp;"/"&amp;Sheet1!B44</f>
        <v>93/2019</v>
      </c>
      <c r="C54" s="1" t="str">
        <f>Sheet1!C44&amp;" "&amp;Sheet1!D44</f>
        <v>Radovan Radunović</v>
      </c>
      <c r="D54" s="1">
        <f>Sheet1!F44</f>
        <v>0</v>
      </c>
      <c r="E54" s="1">
        <f>Sheet1!H44</f>
        <v>0</v>
      </c>
      <c r="F54" s="1">
        <f>Sheet1!E44</f>
        <v>1.5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42</v>
      </c>
      <c r="O54" s="4"/>
      <c r="P54" s="4">
        <f>Sheet1!P44</f>
        <v>34.5</v>
      </c>
      <c r="Q54" s="4">
        <f>Sheet1!Q44</f>
        <v>78</v>
      </c>
      <c r="R54" s="4" t="str">
        <f>Sheet1!R44</f>
        <v>C</v>
      </c>
      <c r="S54" s="25"/>
    </row>
    <row r="55" spans="1:19" ht="14.25">
      <c r="A55" s="1" t="e">
        <f>Sheet1!#REF!</f>
        <v>#REF!</v>
      </c>
      <c r="B55" s="1" t="str">
        <f>Sheet1!A45&amp;"/"&amp;Sheet1!B45</f>
        <v>94/2019</v>
      </c>
      <c r="C55" s="1" t="str">
        <f>Sheet1!C45&amp;" "&amp;Sheet1!D45</f>
        <v>Goran Nenezić</v>
      </c>
      <c r="D55" s="1">
        <f>Sheet1!F45</f>
        <v>0</v>
      </c>
      <c r="E55" s="1">
        <f>Sheet1!H45</f>
        <v>0</v>
      </c>
      <c r="F55" s="1">
        <f>Sheet1!E45</f>
        <v>0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42</v>
      </c>
      <c r="O55" s="4"/>
      <c r="P55" s="4">
        <f>Sheet1!P45</f>
        <v>40.5</v>
      </c>
      <c r="Q55" s="4">
        <f>Sheet1!Q45</f>
        <v>82.5</v>
      </c>
      <c r="R55" s="4" t="str">
        <f>Sheet1!R45</f>
        <v>B</v>
      </c>
      <c r="S55" s="25"/>
    </row>
    <row r="56" spans="1:19" ht="14.25">
      <c r="A56" s="1" t="e">
        <f>Sheet1!#REF!</f>
        <v>#REF!</v>
      </c>
      <c r="B56" s="1" t="str">
        <f>Sheet1!A46&amp;"/"&amp;Sheet1!B46</f>
        <v>95/2019</v>
      </c>
      <c r="C56" s="1" t="str">
        <f>Sheet1!C46&amp;" "&amp;Sheet1!D46</f>
        <v>Andrija Azarić</v>
      </c>
      <c r="D56" s="1">
        <f>Sheet1!F46</f>
        <v>0</v>
      </c>
      <c r="E56" s="1">
        <f>Sheet1!H46</f>
        <v>0</v>
      </c>
      <c r="F56" s="1">
        <f>Sheet1!E46</f>
        <v>0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0</v>
      </c>
      <c r="O56" s="4"/>
      <c r="P56" s="4">
        <f>Sheet1!P46</f>
        <v>0</v>
      </c>
      <c r="Q56" s="4">
        <f>Sheet1!Q46</f>
        <v>0</v>
      </c>
      <c r="R56" s="4" t="str">
        <f>Sheet1!R46</f>
        <v>F</v>
      </c>
      <c r="S56" s="25"/>
    </row>
    <row r="57" spans="1:19" ht="14.25">
      <c r="A57" s="1" t="e">
        <f>Sheet1!#REF!</f>
        <v>#REF!</v>
      </c>
      <c r="B57" s="1" t="str">
        <f>Sheet1!A47&amp;"/"&amp;Sheet1!B47</f>
        <v>96/2019</v>
      </c>
      <c r="C57" s="1" t="str">
        <f>Sheet1!C47&amp;" "&amp;Sheet1!D47</f>
        <v>Darko Perović</v>
      </c>
      <c r="D57" s="1">
        <f>Sheet1!F47</f>
        <v>0</v>
      </c>
      <c r="E57" s="1">
        <f>Sheet1!H47</f>
        <v>0</v>
      </c>
      <c r="F57" s="1">
        <f>Sheet1!E47</f>
        <v>1.5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13.5</v>
      </c>
      <c r="O57" s="4"/>
      <c r="P57" s="4">
        <f>Sheet1!P47</f>
        <v>0</v>
      </c>
      <c r="Q57" s="4">
        <f>Sheet1!Q47</f>
        <v>15</v>
      </c>
      <c r="R57" s="4" t="str">
        <f>Sheet1!R47</f>
        <v>F</v>
      </c>
      <c r="S57" s="25"/>
    </row>
    <row r="58" spans="1:19" ht="14.25">
      <c r="A58" s="1" t="e">
        <f>Sheet1!#REF!</f>
        <v>#REF!</v>
      </c>
      <c r="B58" s="1" t="str">
        <f>Sheet1!A48&amp;"/"&amp;Sheet1!B48</f>
        <v>100/2019</v>
      </c>
      <c r="C58" s="1" t="str">
        <f>Sheet1!C48&amp;" "&amp;Sheet1!D48</f>
        <v>Lazar Nikčević</v>
      </c>
      <c r="D58" s="1">
        <f>Sheet1!F48</f>
        <v>0</v>
      </c>
      <c r="E58" s="1">
        <f>Sheet1!H48</f>
        <v>0</v>
      </c>
      <c r="F58" s="1">
        <f>Sheet1!E48</f>
        <v>2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38.5</v>
      </c>
      <c r="O58" s="4"/>
      <c r="P58" s="4">
        <f>Sheet1!P48</f>
        <v>37</v>
      </c>
      <c r="Q58" s="4">
        <f>Sheet1!Q48</f>
        <v>77.5</v>
      </c>
      <c r="R58" s="4" t="str">
        <f>Sheet1!R48</f>
        <v>C</v>
      </c>
      <c r="S58" s="25"/>
    </row>
    <row r="59" spans="1:19" ht="14.25">
      <c r="A59" s="1" t="e">
        <f>Sheet1!#REF!</f>
        <v>#REF!</v>
      </c>
      <c r="B59" s="1" t="str">
        <f>Sheet1!A49&amp;"/"&amp;Sheet1!B49</f>
        <v>3/2018</v>
      </c>
      <c r="C59" s="1" t="str">
        <f>Sheet1!C49&amp;" "&amp;Sheet1!D49</f>
        <v>Elmir Bučan</v>
      </c>
      <c r="D59" s="1">
        <f>Sheet1!F49</f>
        <v>0</v>
      </c>
      <c r="E59" s="1">
        <f>Sheet1!H49</f>
        <v>0</v>
      </c>
      <c r="F59" s="1">
        <f>Sheet1!E49</f>
        <v>4.5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40</v>
      </c>
      <c r="O59" s="4"/>
      <c r="P59" s="4">
        <f>Sheet1!P49</f>
        <v>21</v>
      </c>
      <c r="Q59" s="4">
        <f>Sheet1!Q49</f>
        <v>65.5</v>
      </c>
      <c r="R59" s="4" t="str">
        <f>Sheet1!R49</f>
        <v>D</v>
      </c>
      <c r="S59" s="25"/>
    </row>
    <row r="60" spans="1:19" ht="14.25">
      <c r="A60" s="1" t="e">
        <f>Sheet1!#REF!</f>
        <v>#REF!</v>
      </c>
      <c r="B60" s="1" t="str">
        <f>Sheet1!A50&amp;"/"&amp;Sheet1!B50</f>
        <v>4/2018</v>
      </c>
      <c r="C60" s="1" t="str">
        <f>Sheet1!C50&amp;" "&amp;Sheet1!D50</f>
        <v>Andrija Balević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40.5</v>
      </c>
      <c r="O60" s="4"/>
      <c r="P60" s="4">
        <f>Sheet1!P50</f>
        <v>12</v>
      </c>
      <c r="Q60" s="4">
        <f>Sheet1!Q50</f>
        <v>52.5</v>
      </c>
      <c r="R60" s="4" t="str">
        <f>Sheet1!R50</f>
        <v>E</v>
      </c>
      <c r="S60" s="25"/>
    </row>
    <row r="61" spans="1:19" ht="14.25">
      <c r="A61" s="1" t="e">
        <f>Sheet1!#REF!</f>
        <v>#REF!</v>
      </c>
      <c r="B61" s="1" t="str">
        <f>Sheet1!A51&amp;"/"&amp;Sheet1!B51</f>
        <v>5/2018</v>
      </c>
      <c r="C61" s="1" t="str">
        <f>Sheet1!C51&amp;" "&amp;Sheet1!D51</f>
        <v>Miloš Nedović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0</v>
      </c>
      <c r="O61" s="4"/>
      <c r="P61" s="4">
        <f>Sheet1!P51</f>
        <v>0</v>
      </c>
      <c r="Q61" s="4">
        <f>Sheet1!Q51</f>
        <v>0</v>
      </c>
      <c r="R61" s="4" t="str">
        <f>Sheet1!R51</f>
        <v>F</v>
      </c>
      <c r="S61" s="25"/>
    </row>
    <row r="62" spans="1:19" ht="14.25">
      <c r="A62" s="1" t="e">
        <f>Sheet1!#REF!</f>
        <v>#REF!</v>
      </c>
      <c r="B62" s="1" t="str">
        <f>Sheet1!A52&amp;"/"&amp;Sheet1!B52</f>
        <v>7/2018</v>
      </c>
      <c r="C62" s="1" t="str">
        <f>Sheet1!C52&amp;" "&amp;Sheet1!D52</f>
        <v>Milo Marković</v>
      </c>
      <c r="D62" s="1">
        <f>Sheet1!F52</f>
        <v>0</v>
      </c>
      <c r="E62" s="1">
        <f>Sheet1!H52</f>
        <v>0</v>
      </c>
      <c r="F62" s="1">
        <f>Sheet1!E52</f>
        <v>0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0</v>
      </c>
      <c r="O62" s="4"/>
      <c r="P62" s="4">
        <f>Sheet1!P52</f>
        <v>0</v>
      </c>
      <c r="Q62" s="4">
        <f>Sheet1!Q52</f>
        <v>0</v>
      </c>
      <c r="R62" s="4" t="str">
        <f>Sheet1!R52</f>
        <v>F</v>
      </c>
      <c r="S62" s="25"/>
    </row>
    <row r="63" spans="1:19" ht="14.25">
      <c r="A63" s="1" t="e">
        <f>Sheet1!#REF!</f>
        <v>#REF!</v>
      </c>
      <c r="B63" s="1" t="str">
        <f>Sheet1!A53&amp;"/"&amp;Sheet1!B53</f>
        <v>9/2018</v>
      </c>
      <c r="C63" s="1" t="str">
        <f>Sheet1!C53&amp;" "&amp;Sheet1!D53</f>
        <v>Jovan Jović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38.5</v>
      </c>
      <c r="O63" s="4"/>
      <c r="P63" s="4">
        <f>Sheet1!P53</f>
        <v>14.5</v>
      </c>
      <c r="Q63" s="4">
        <f>Sheet1!Q53</f>
        <v>53</v>
      </c>
      <c r="R63" s="4" t="str">
        <f>Sheet1!R53</f>
        <v>E</v>
      </c>
      <c r="S63" s="25"/>
    </row>
    <row r="64" spans="1:19" ht="14.25">
      <c r="A64" s="1" t="e">
        <f>Sheet1!#REF!</f>
        <v>#REF!</v>
      </c>
      <c r="B64" s="1" t="str">
        <f>Sheet1!A54&amp;"/"&amp;Sheet1!B54</f>
        <v>11/2018</v>
      </c>
      <c r="C64" s="1" t="str">
        <f>Sheet1!C54&amp;" "&amp;Sheet1!D54</f>
        <v>Balša Ljumović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34.5</v>
      </c>
      <c r="O64" s="4"/>
      <c r="P64" s="4">
        <f>Sheet1!P54</f>
        <v>28</v>
      </c>
      <c r="Q64" s="4">
        <f>Sheet1!Q54</f>
        <v>62.5</v>
      </c>
      <c r="R64" s="4" t="str">
        <f>Sheet1!R54</f>
        <v>D</v>
      </c>
      <c r="S64" s="25"/>
    </row>
    <row r="65" spans="1:19" ht="14.25">
      <c r="A65" s="1" t="e">
        <f>Sheet1!#REF!</f>
        <v>#REF!</v>
      </c>
      <c r="B65" s="1" t="str">
        <f>Sheet1!A55&amp;"/"&amp;Sheet1!B55</f>
        <v>12/2018</v>
      </c>
      <c r="C65" s="1" t="str">
        <f>Sheet1!C55&amp;" "&amp;Sheet1!D55</f>
        <v>Luka Kusovac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31</v>
      </c>
      <c r="O65" s="4"/>
      <c r="P65" s="4">
        <f>Sheet1!P55</f>
        <v>39</v>
      </c>
      <c r="Q65" s="4">
        <f>Sheet1!Q55</f>
        <v>70</v>
      </c>
      <c r="R65" s="4" t="str">
        <f>Sheet1!R55</f>
        <v>C</v>
      </c>
      <c r="S65" s="25"/>
    </row>
    <row r="66" spans="1:19" ht="14.25">
      <c r="A66" s="1" t="e">
        <f>Sheet1!#REF!</f>
        <v>#REF!</v>
      </c>
      <c r="B66" s="1" t="str">
        <f>Sheet1!A56&amp;"/"&amp;Sheet1!B56</f>
        <v>22/2018</v>
      </c>
      <c r="C66" s="1" t="str">
        <f>Sheet1!C56&amp;" "&amp;Sheet1!D56</f>
        <v>Mladen Strugar</v>
      </c>
      <c r="D66" s="1">
        <f>Sheet1!F56</f>
        <v>0</v>
      </c>
      <c r="E66" s="1">
        <f>Sheet1!H56</f>
        <v>0</v>
      </c>
      <c r="F66" s="1">
        <f>Sheet1!E56</f>
        <v>3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32.5</v>
      </c>
      <c r="O66" s="4"/>
      <c r="P66" s="4">
        <f>Sheet1!P56</f>
        <v>16</v>
      </c>
      <c r="Q66" s="4">
        <f>Sheet1!Q56</f>
        <v>51.5</v>
      </c>
      <c r="R66" s="4" t="str">
        <f>Sheet1!R56</f>
        <v>E</v>
      </c>
      <c r="S66" s="25"/>
    </row>
    <row r="67" spans="1:19" ht="14.25">
      <c r="A67" s="1" t="e">
        <f>Sheet1!#REF!</f>
        <v>#REF!</v>
      </c>
      <c r="B67" s="1" t="str">
        <f>Sheet1!A57&amp;"/"&amp;Sheet1!B57</f>
        <v>31/2018</v>
      </c>
      <c r="C67" s="1" t="str">
        <f>Sheet1!C57&amp;" "&amp;Sheet1!D57</f>
        <v>Nikolina Fatić</v>
      </c>
      <c r="D67" s="1">
        <f>Sheet1!F57</f>
        <v>0</v>
      </c>
      <c r="E67" s="1">
        <f>Sheet1!H57</f>
        <v>0</v>
      </c>
      <c r="F67" s="1">
        <f>Sheet1!E57</f>
        <v>2.5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40</v>
      </c>
      <c r="O67" s="4"/>
      <c r="P67" s="4">
        <f>Sheet1!P57</f>
        <v>24.5</v>
      </c>
      <c r="Q67" s="4">
        <f>Sheet1!Q57</f>
        <v>67</v>
      </c>
      <c r="R67" s="4" t="str">
        <f>Sheet1!R57</f>
        <v>D</v>
      </c>
      <c r="S67" s="25"/>
    </row>
    <row r="68" spans="1:19" ht="14.25">
      <c r="A68" s="1" t="e">
        <f>Sheet1!#REF!</f>
        <v>#REF!</v>
      </c>
      <c r="B68" s="1" t="str">
        <f>Sheet1!A58&amp;"/"&amp;Sheet1!B58</f>
        <v>39/2018</v>
      </c>
      <c r="C68" s="1" t="str">
        <f>Sheet1!C58&amp;" "&amp;Sheet1!D58</f>
        <v>Vladan Savićević</v>
      </c>
      <c r="D68" s="1">
        <f>Sheet1!F58</f>
        <v>0</v>
      </c>
      <c r="E68" s="1">
        <f>Sheet1!H58</f>
        <v>0</v>
      </c>
      <c r="F68" s="1">
        <f>Sheet1!E58</f>
        <v>0</v>
      </c>
      <c r="G68" s="1">
        <f>Sheet1!G58</f>
        <v>0</v>
      </c>
      <c r="H68" s="1"/>
      <c r="I68" s="4"/>
      <c r="J68" s="4"/>
      <c r="K68" s="4"/>
      <c r="L68" s="4"/>
      <c r="M68" s="4"/>
      <c r="N68" s="4">
        <f>Sheet1!L58</f>
        <v>0</v>
      </c>
      <c r="O68" s="4"/>
      <c r="P68" s="4">
        <f>Sheet1!P58</f>
        <v>0</v>
      </c>
      <c r="Q68" s="4">
        <f>Sheet1!Q58</f>
        <v>0</v>
      </c>
      <c r="R68" s="4" t="str">
        <f>Sheet1!R58</f>
        <v>F</v>
      </c>
      <c r="S68" s="25"/>
    </row>
    <row r="69" spans="1:19" ht="14.25">
      <c r="A69" s="1" t="e">
        <f>Sheet1!#REF!</f>
        <v>#REF!</v>
      </c>
      <c r="B69" s="1" t="str">
        <f>Sheet1!A59&amp;"/"&amp;Sheet1!B59</f>
        <v>47/2018</v>
      </c>
      <c r="C69" s="1" t="str">
        <f>Sheet1!C59&amp;" "&amp;Sheet1!D59</f>
        <v>Eva Stella Lekić</v>
      </c>
      <c r="D69" s="1">
        <f>Sheet1!F59</f>
        <v>0</v>
      </c>
      <c r="E69" s="1">
        <f>Sheet1!H59</f>
        <v>0</v>
      </c>
      <c r="F69" s="1">
        <f>Sheet1!E59</f>
        <v>1.5</v>
      </c>
      <c r="G69" s="1">
        <f>Sheet1!G59</f>
        <v>0</v>
      </c>
      <c r="H69" s="1"/>
      <c r="I69" s="4"/>
      <c r="J69" s="4"/>
      <c r="K69" s="4"/>
      <c r="L69" s="4"/>
      <c r="M69" s="4"/>
      <c r="N69" s="4">
        <f>Sheet1!L59</f>
        <v>34</v>
      </c>
      <c r="O69" s="4"/>
      <c r="P69" s="4">
        <f>Sheet1!P59</f>
        <v>37.5</v>
      </c>
      <c r="Q69" s="4">
        <f>Sheet1!Q59</f>
        <v>73</v>
      </c>
      <c r="R69" s="4" t="str">
        <f>Sheet1!R59</f>
        <v>C</v>
      </c>
      <c r="S69" s="25"/>
    </row>
    <row r="70" spans="1:19" ht="14.25">
      <c r="A70" s="1" t="e">
        <f>Sheet1!#REF!</f>
        <v>#REF!</v>
      </c>
      <c r="B70" s="1" t="str">
        <f>Sheet1!A60&amp;"/"&amp;Sheet1!B60</f>
        <v>49/2018</v>
      </c>
      <c r="C70" s="1" t="str">
        <f>Sheet1!C60&amp;" "&amp;Sheet1!D60</f>
        <v>Jelena Todorović</v>
      </c>
      <c r="D70" s="1">
        <f>Sheet1!F60</f>
        <v>0</v>
      </c>
      <c r="E70" s="1">
        <f>Sheet1!H60</f>
        <v>0</v>
      </c>
      <c r="F70" s="1">
        <f>Sheet1!E60</f>
        <v>3</v>
      </c>
      <c r="G70" s="1">
        <f>Sheet1!G60</f>
        <v>0</v>
      </c>
      <c r="H70" s="1"/>
      <c r="I70" s="4"/>
      <c r="J70" s="4"/>
      <c r="K70" s="4"/>
      <c r="L70" s="4"/>
      <c r="M70" s="4"/>
      <c r="N70" s="4">
        <f>Sheet1!L60</f>
        <v>24.5</v>
      </c>
      <c r="O70" s="4"/>
      <c r="P70" s="4">
        <f>Sheet1!P60</f>
        <v>22.5</v>
      </c>
      <c r="Q70" s="4">
        <f>Sheet1!Q60</f>
        <v>50</v>
      </c>
      <c r="R70" s="4" t="str">
        <f>Sheet1!R60</f>
        <v>E</v>
      </c>
      <c r="S70" s="25"/>
    </row>
    <row r="71" spans="1:19" ht="14.25">
      <c r="A71" s="1" t="e">
        <f>Sheet1!#REF!</f>
        <v>#REF!</v>
      </c>
      <c r="B71" s="1" t="str">
        <f>Sheet1!A61&amp;"/"&amp;Sheet1!B61</f>
        <v>53/2018</v>
      </c>
      <c r="C71" s="1" t="str">
        <f>Sheet1!C61&amp;" "&amp;Sheet1!D61</f>
        <v>Dejan Rašković</v>
      </c>
      <c r="D71" s="1">
        <f>Sheet1!F61</f>
        <v>0</v>
      </c>
      <c r="E71" s="1">
        <f>Sheet1!H61</f>
        <v>0</v>
      </c>
      <c r="F71" s="1">
        <f>Sheet1!E61</f>
        <v>1</v>
      </c>
      <c r="G71" s="1">
        <f>Sheet1!G61</f>
        <v>0</v>
      </c>
      <c r="H71" s="1"/>
      <c r="I71" s="4"/>
      <c r="J71" s="4"/>
      <c r="K71" s="4"/>
      <c r="L71" s="4"/>
      <c r="M71" s="4"/>
      <c r="N71" s="4">
        <f>Sheet1!L61</f>
        <v>28.5</v>
      </c>
      <c r="O71" s="4"/>
      <c r="P71" s="4">
        <f>Sheet1!P61</f>
        <v>20.5</v>
      </c>
      <c r="Q71" s="4">
        <f>Sheet1!Q61</f>
        <v>50</v>
      </c>
      <c r="R71" s="4" t="str">
        <f>Sheet1!R61</f>
        <v>E</v>
      </c>
      <c r="S71" s="25"/>
    </row>
    <row r="72" spans="1:19" ht="14.25">
      <c r="A72" s="1" t="e">
        <f>Sheet1!#REF!</f>
        <v>#REF!</v>
      </c>
      <c r="B72" s="1" t="str">
        <f>Sheet1!A62&amp;"/"&amp;Sheet1!B62</f>
        <v>56/2018</v>
      </c>
      <c r="C72" s="1" t="str">
        <f>Sheet1!C62&amp;" "&amp;Sheet1!D62</f>
        <v>Slavko Bulatović</v>
      </c>
      <c r="D72" s="1">
        <f>Sheet1!F62</f>
        <v>0</v>
      </c>
      <c r="E72" s="1">
        <f>Sheet1!H62</f>
        <v>1</v>
      </c>
      <c r="F72" s="1">
        <f>Sheet1!E62</f>
        <v>3.5</v>
      </c>
      <c r="G72" s="1">
        <f>Sheet1!G62</f>
        <v>0</v>
      </c>
      <c r="H72" s="1"/>
      <c r="I72" s="4"/>
      <c r="J72" s="4"/>
      <c r="K72" s="4"/>
      <c r="L72" s="4"/>
      <c r="M72" s="4"/>
      <c r="N72" s="4">
        <f>Sheet1!L62</f>
        <v>22.5</v>
      </c>
      <c r="O72" s="4"/>
      <c r="P72" s="4">
        <f>Sheet1!P62</f>
        <v>23</v>
      </c>
      <c r="Q72" s="4">
        <f>Sheet1!Q62</f>
        <v>50</v>
      </c>
      <c r="R72" s="4" t="str">
        <f>Sheet1!R62</f>
        <v>E</v>
      </c>
      <c r="S72" s="25"/>
    </row>
    <row r="73" spans="1:19" ht="14.25">
      <c r="A73" s="1" t="e">
        <f>Sheet1!#REF!</f>
        <v>#REF!</v>
      </c>
      <c r="B73" s="1" t="str">
        <f>Sheet1!A63&amp;"/"&amp;Sheet1!B63</f>
        <v>74/2018</v>
      </c>
      <c r="C73" s="1" t="str">
        <f>Sheet1!C63&amp;" "&amp;Sheet1!D63</f>
        <v>Damjan Dubak</v>
      </c>
      <c r="D73" s="1">
        <f>Sheet1!F63</f>
        <v>0</v>
      </c>
      <c r="E73" s="1">
        <f>Sheet1!H63</f>
        <v>0</v>
      </c>
      <c r="F73" s="1">
        <f>Sheet1!E63</f>
        <v>0</v>
      </c>
      <c r="G73" s="1">
        <f>Sheet1!G63</f>
        <v>0</v>
      </c>
      <c r="H73" s="1"/>
      <c r="I73" s="4"/>
      <c r="J73" s="4"/>
      <c r="K73" s="4"/>
      <c r="L73" s="4"/>
      <c r="M73" s="4"/>
      <c r="N73" s="4">
        <f>Sheet1!L63</f>
        <v>0</v>
      </c>
      <c r="O73" s="4"/>
      <c r="P73" s="4">
        <f>Sheet1!P63</f>
        <v>0</v>
      </c>
      <c r="Q73" s="4">
        <f>Sheet1!Q63</f>
        <v>0</v>
      </c>
      <c r="R73" s="4" t="str">
        <f>Sheet1!R63</f>
        <v>F</v>
      </c>
      <c r="S73" s="25"/>
    </row>
    <row r="74" spans="1:18" ht="14.25">
      <c r="A74" s="1" t="e">
        <f>Sheet1!#REF!</f>
        <v>#REF!</v>
      </c>
      <c r="B74" s="1" t="str">
        <f>Sheet1!A64&amp;"/"&amp;Sheet1!B64</f>
        <v>78/2018</v>
      </c>
      <c r="C74" s="1" t="str">
        <f>Sheet1!D64</f>
        <v>Čurović</v>
      </c>
      <c r="D74" s="1">
        <f>Sheet1!F64</f>
        <v>0</v>
      </c>
      <c r="E74" s="1">
        <f>Sheet1!H64</f>
        <v>0</v>
      </c>
      <c r="F74" s="1">
        <f>Sheet1!E64</f>
        <v>2</v>
      </c>
      <c r="G74" s="1">
        <f>Sheet1!G64</f>
        <v>0</v>
      </c>
      <c r="H74" s="1"/>
      <c r="I74" s="4"/>
      <c r="J74" s="4"/>
      <c r="K74" s="4"/>
      <c r="L74" s="4"/>
      <c r="M74" s="4"/>
      <c r="N74" s="4">
        <f>Sheet1!L64</f>
        <v>28.5</v>
      </c>
      <c r="O74" s="4"/>
      <c r="P74" s="4">
        <f>Sheet1!P64</f>
        <v>20</v>
      </c>
      <c r="Q74" s="4">
        <f>Sheet1!Q64</f>
        <v>50.5</v>
      </c>
      <c r="R74" s="4" t="str">
        <f>Sheet1!R64</f>
        <v>E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Džoni</cp:lastModifiedBy>
  <cp:lastPrinted>2014-06-25T14:00:05Z</cp:lastPrinted>
  <dcterms:created xsi:type="dcterms:W3CDTF">2011-10-03T13:17:30Z</dcterms:created>
  <dcterms:modified xsi:type="dcterms:W3CDTF">2021-02-15T19:36:12Z</dcterms:modified>
  <cp:category/>
  <cp:version/>
  <cp:contentType/>
  <cp:contentStatus/>
</cp:coreProperties>
</file>